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500" activeTab="0"/>
  </bookViews>
  <sheets>
    <sheet name="Sheet1" sheetId="1" r:id="rId1"/>
  </sheets>
  <definedNames>
    <definedName name="_xlnm.Print_Area" localSheetId="0">'Sheet1'!$A$1:$J$138</definedName>
  </definedNames>
  <calcPr fullCalcOnLoad="1"/>
</workbook>
</file>

<file path=xl/sharedStrings.xml><?xml version="1.0" encoding="utf-8"?>
<sst xmlns="http://schemas.openxmlformats.org/spreadsheetml/2006/main" count="167" uniqueCount="151">
  <si>
    <t xml:space="preserve">Konto </t>
  </si>
  <si>
    <t>PREMIJE OSIGURANJA</t>
  </si>
  <si>
    <t>329990</t>
  </si>
  <si>
    <t>329992</t>
  </si>
  <si>
    <t>ULAZNICE ZA MUZEJE, BAZENE I DR.ULAZNICE</t>
  </si>
  <si>
    <t>329997</t>
  </si>
  <si>
    <t>329999</t>
  </si>
  <si>
    <t>IZDACI ZA NAGRADE UČENICIMA I UČITELJIMA-IZ NATJEČAJA I DR.</t>
  </si>
  <si>
    <t>42412</t>
  </si>
  <si>
    <t>KNJIGE U KNJIŽNICAMA-LEKTIRA</t>
  </si>
  <si>
    <t>UKUPNO:</t>
  </si>
  <si>
    <t>322-RASHODI ZA MATERIJAL</t>
  </si>
  <si>
    <t>323-RASHODI ZA USLUGE</t>
  </si>
  <si>
    <t>329-OSTALI NESPOMENUTI RASHODI POSLOVANJA</t>
  </si>
  <si>
    <t>422-OPREMA</t>
  </si>
  <si>
    <t>424-KNJIGE</t>
  </si>
  <si>
    <t>32211</t>
  </si>
  <si>
    <t>UREDSKI MATERIJAL</t>
  </si>
  <si>
    <t>322122</t>
  </si>
  <si>
    <t>UDŽB.i PRIRUČN. ZA UČITELJE</t>
  </si>
  <si>
    <t>322123</t>
  </si>
  <si>
    <t>ČASOPISI I SL. -škola</t>
  </si>
  <si>
    <t>32214</t>
  </si>
  <si>
    <t>MATERIJAL I SREDSTVA ZA ČIŠĆENJE I ODRŽAVANJE</t>
  </si>
  <si>
    <t>SLUŽBENA, RADNA I ZAŠTITNA ODJEĆA I OBUĆA</t>
  </si>
  <si>
    <t>32216</t>
  </si>
  <si>
    <t>MATERIJAL ZA HIGIJENSKE POTREBE I NJEGU</t>
  </si>
  <si>
    <t>MATERIJAL ZA NASTAVU</t>
  </si>
  <si>
    <t>32231</t>
  </si>
  <si>
    <t>ELEKTRIČNA ENERGIJA</t>
  </si>
  <si>
    <t>32233</t>
  </si>
  <si>
    <t>PLIN</t>
  </si>
  <si>
    <t>32234</t>
  </si>
  <si>
    <t>MOTORNI BENZIN I DIZEL GORIVO</t>
  </si>
  <si>
    <t>32313</t>
  </si>
  <si>
    <t>POŠTARINA (PISMA, TISKANICE I SL.)</t>
  </si>
  <si>
    <t>32353</t>
  </si>
  <si>
    <t>NAJAMNINE ZA OPREMU</t>
  </si>
  <si>
    <t>32369</t>
  </si>
  <si>
    <t>OSTALE ZDRAVSTVENE I VETERINARSKE USLUGE</t>
  </si>
  <si>
    <t>42212</t>
  </si>
  <si>
    <t>UREDSKI NAMJEŠTAJ</t>
  </si>
  <si>
    <t>42213</t>
  </si>
  <si>
    <t>KUHINJSKI NAMJEŠTAJ</t>
  </si>
  <si>
    <t>42242</t>
  </si>
  <si>
    <t>LABORATORIJSKA OPREMA</t>
  </si>
  <si>
    <t>42272</t>
  </si>
  <si>
    <t>42273</t>
  </si>
  <si>
    <t>OPREMA</t>
  </si>
  <si>
    <t>42411</t>
  </si>
  <si>
    <t>KNJIGE U KNJIŽNICAMA-MAT.TR.ŠKOLA</t>
  </si>
  <si>
    <t>32241-32244</t>
  </si>
  <si>
    <t>32321-32329</t>
  </si>
  <si>
    <t>MATERIJAL I DIJELOVI ZA TEKUĆE I INVESTICIJSKO ODRŽAVANJE</t>
  </si>
  <si>
    <t>USLUGE TEKUĆEG I INVESTICIJSKOG ODRŽAVANJA</t>
  </si>
  <si>
    <t>32331-32339</t>
  </si>
  <si>
    <t>USLUGE MEDIJA, PROMIDŽBE I INFORMIRANJA I SLIČNO</t>
  </si>
  <si>
    <t>32341-32349</t>
  </si>
  <si>
    <t>OPSKRBA VODOM, ODVOZ SMEĆA I DR.KOMUNALNE USLUGE</t>
  </si>
  <si>
    <t>32361-32364</t>
  </si>
  <si>
    <t>OBVEZNI I SISTEMATSKI PREGLEDI ZAPOSLENIKA</t>
  </si>
  <si>
    <t>32373-32379</t>
  </si>
  <si>
    <t>USLUGE ODVJETNIKA I PRAVNOG SAVJETOVANJA I OST.INTEL.USLUGE</t>
  </si>
  <si>
    <t>RAZNE RAČUNALNE USLUGE</t>
  </si>
  <si>
    <t>DODATNA ULAGANJA NA GRAĐEVINSKIM OBJEKTIMA</t>
  </si>
  <si>
    <t>323111-32312</t>
  </si>
  <si>
    <t>USL.TELEFONA,TELEFAXA,MOBITELA I INTERNETA</t>
  </si>
  <si>
    <t>322 - RASHODI ZA MATERIJAL I ENERGIJU</t>
  </si>
  <si>
    <t xml:space="preserve">323 - RASHODI ZA USLUGE </t>
  </si>
  <si>
    <t>422 - POSTROJENJA I OPREMA</t>
  </si>
  <si>
    <t>424-KNJIGE I SL.</t>
  </si>
  <si>
    <t>451-DOD.ULAG.</t>
  </si>
  <si>
    <t>Opis izvora financiranja</t>
  </si>
  <si>
    <t>1.</t>
  </si>
  <si>
    <t>2.</t>
  </si>
  <si>
    <t>3.</t>
  </si>
  <si>
    <t>PRIKUPLJENA SREDSTVA - OŠ DOMAŠINEC I DONACIJE</t>
  </si>
  <si>
    <t>UKUPNO - OSNOVNA ŠKOLA DOMAŠINEC</t>
  </si>
  <si>
    <t>Redni broj</t>
  </si>
  <si>
    <t>OSNOVNA ŠKOLA DOMAŠINEC</t>
  </si>
  <si>
    <t>MARKA KOVAČA 1, DOMAŠINEC</t>
  </si>
  <si>
    <t>40318 DEKANOVEC</t>
  </si>
  <si>
    <t>OIB: 64297918539</t>
  </si>
  <si>
    <t>RKP: 13713</t>
  </si>
  <si>
    <t xml:space="preserve">                    voditelj računovodstva</t>
  </si>
  <si>
    <t>Vrsta robe / usluge</t>
  </si>
  <si>
    <t>Iznos u  kn sa PDV-om</t>
  </si>
  <si>
    <t>Iznos u  kn bez PDV-a</t>
  </si>
  <si>
    <t>ŠK.KUHINJA-MESO-SVINJSKO I JUNEĆE</t>
  </si>
  <si>
    <t>ŠK.KUHINJA- MESO-PILETINA  I RIBA</t>
  </si>
  <si>
    <t>ŠK.KUHINJA-VOĆE I POVRĆE</t>
  </si>
  <si>
    <t>ŠK.KUHINJA-NAPICI (SOKOVI,VODA I DR.)</t>
  </si>
  <si>
    <t>ŠK.KUHINJA-MESNE PRERAĐEVINE</t>
  </si>
  <si>
    <t>ŠK.KUHINJA-MLIJEKO, MLIJEČNI PROIZVODI I JAJA</t>
  </si>
  <si>
    <t>ŠK.KUHINJA-KRUH, PEKARSKI PROIZVODI I BRAŠNO</t>
  </si>
  <si>
    <t>ŠK.KUHINJA-TJESTNINA, RIŽA, KAŠA</t>
  </si>
  <si>
    <t>ŠK.KUHINJA - ULJA, MASTI, MARGARIN</t>
  </si>
  <si>
    <t>ŠK.KUHINJA-SREDSTVA ZA KUHINJU-NEPREHRAMB.ROBA</t>
  </si>
  <si>
    <t xml:space="preserve">UKUPNO - ROBA I USLUGA </t>
  </si>
  <si>
    <t>RASHODI u kn bez PDV-a</t>
  </si>
  <si>
    <t>ROBA I USLUGE (BEZ FINANCIJSKIH USLUGA) - NABAVA OSIGURANA IZ PRIKUPLJENIH SREDSTAVA ŠKOLE</t>
  </si>
  <si>
    <t xml:space="preserve">ROBA I USLUGE(BEZ FINANCIJSKIH USLUGA)  - NABAVA OSIGURANA IZ PRIKUPLJENIH SREDSTAVA MEĐIMURSKE ŽUPANIJE </t>
  </si>
  <si>
    <t xml:space="preserve">ULAGANJA NA IMOVINI - NABAVA OSIGURANA IZ PRIKUPLJENIH SREDSTAVA MEĐIMURSKE ŽUPANIJE </t>
  </si>
  <si>
    <t>Planirano-3.razina                   bez PDV-a</t>
  </si>
  <si>
    <t>UKUPNO ZA NABAVU ROBA, USLUGA I IMOVINE-MEĐ.ŽUP.:</t>
  </si>
  <si>
    <t>ŠK.KUHINJA-ZAČINI I OSTALE NAMIRNICE</t>
  </si>
  <si>
    <t>IZDACI ZA KAZALIŠNE I KINO PREDSTAVE</t>
  </si>
  <si>
    <t>ČLANARINE - CRVENI KRIŽ, ŠŠD I DRUGO</t>
  </si>
  <si>
    <t>TINTE, TONERI I DRUGI MATERIJAL ZA RAČUNALNU OPREMU</t>
  </si>
  <si>
    <t>MATERIJAL ZA DEKORACIJU I UREĐENJE PROSTORA</t>
  </si>
  <si>
    <t>32381-32389</t>
  </si>
  <si>
    <t>32391-32399</t>
  </si>
  <si>
    <t>GRAFIČKE , USLUGE KOPIRANJA I OSTALE NESPOMENUTE USLUGE</t>
  </si>
  <si>
    <t>RASHODI PROTOKOLA, VIJENCI, CVIJEĆE, SVIJEĆE I SL.</t>
  </si>
  <si>
    <t>329991-329995</t>
  </si>
  <si>
    <t>RASHODI ZA IZLETE, NAGRADE, NATJEC. I DRUGI NESPOM. RASHODI</t>
  </si>
  <si>
    <t>329 - OST. NESPOM. RASH. POSLOVANJA</t>
  </si>
  <si>
    <t>STROJEVI, ALATI I SLIČNO</t>
  </si>
  <si>
    <t>UKUPNO - ULAGANJA U OPREMU I  DRUGA ULAGANJA-MEĐ.ŽUP.</t>
  </si>
  <si>
    <t>PRORAČUN LOKALNE JEDINICE (MEĐIMURSKA  ŽUPANIJA)</t>
  </si>
  <si>
    <t>343-OST.FIN.RAS.</t>
  </si>
  <si>
    <t>BANKARSKE USLUGE</t>
  </si>
  <si>
    <t>STRUČNA LITERATURA</t>
  </si>
  <si>
    <t>AUTORSKI UGOVORI I UGOVORI O DJELU</t>
  </si>
  <si>
    <t>Ravnateljica:</t>
  </si>
  <si>
    <t>Martina Kivač, mag.theol.</t>
  </si>
  <si>
    <t>Plan izradila: Miljenka Kolarić, dipl.oecc.</t>
  </si>
  <si>
    <t>MATERIJAL I DIJELOVI ZA TEKUĆE ODRŽAVANJE</t>
  </si>
  <si>
    <t>IZDACI ZA DAROVE ZA SV.NIKOLU I DRUGE PRIGODNE DAROVE</t>
  </si>
  <si>
    <t>32941-3295</t>
  </si>
  <si>
    <t>TUZEMNE ČLANARINE, PRISTOJBE I NAKNADE</t>
  </si>
  <si>
    <t>Napomene za stavke - dodatna ulaganja na objektima i opremi i tekuće i invest. održavanje:</t>
  </si>
  <si>
    <t>PLAN NABAVE ROBA I USLUGA ZA 2017. GODINU - PREMA IZVORIMA FINANCIRANJA</t>
  </si>
  <si>
    <t>Domašinec, 15.12.2016. godine</t>
  </si>
  <si>
    <t>PLAN - 2017. GODINA</t>
  </si>
  <si>
    <t>IZLETI-ARANŽMAN S UKLJUČENIM SMJEŠTAJEM-SUFINANC. UČENIKA</t>
  </si>
  <si>
    <t>IZLETI-ARANŽMAN S UKLJUČENIM PRIJEVOZOM-SUFINANC. UČENIKA</t>
  </si>
  <si>
    <t>UREDSKA OPREMA I NAMJEŠTAJ</t>
  </si>
  <si>
    <t>OPREMA ZA ODRŽAVANJE I ZAŠTITU</t>
  </si>
  <si>
    <t xml:space="preserve">SPORTSKA I GLAZBENA OPREMA </t>
  </si>
  <si>
    <t>NAJAMNINE ZA OPREMU (FOTOKOP.APARATI)-SUFINANCIRANE IZ SRED.OŠ</t>
  </si>
  <si>
    <t>MATERIJAL ZA RAČUNALNU OPREMU (TINTE, TONERI I DR. MATERIJAL)</t>
  </si>
  <si>
    <t xml:space="preserve">MATERIJAL ZA DEKORACIJU I UREĐENJE </t>
  </si>
  <si>
    <t>2017.</t>
  </si>
  <si>
    <t>FINANCIJSKE USLUGE-USLUGE BANAKA</t>
  </si>
  <si>
    <t>343-FIN.USLUGE</t>
  </si>
  <si>
    <t>REKAPITULACIJA PLANA-NABAVE PO IZVORIMA FINANCIRANJA ZA 2017. GODINU</t>
  </si>
  <si>
    <t>kto 3224 i kto 3232 obuhvaća i stavku od 20.000,00 kn sveukupno (sadržano djelomično</t>
  </si>
  <si>
    <t>kao materijal i kao usluga) - za rekonstrukciju podova u PŠ Turčišće</t>
  </si>
  <si>
    <t xml:space="preserve">kto 45111: 1.140.000,00  (s uključenim PDV-om), tj. 912.000,00 kn (bez PDV-a) odnosi se na 350 tis.kn-ulaganja na kotlovnici i stolariji u Domašincu, 40 tis.kn-rekonstrukcija ureda </t>
  </si>
  <si>
    <t>u Domašincu, 250 tis. kn - ulaganja u rekonstrukciju u PŠ Dekanovec i 500 tis. kn - izradu projektne dokumentacije za školsku sportsku dvoranu + 1.faza izgradnje sportske dvorane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</si>
</sst>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color indexed="8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top"/>
    </xf>
    <xf numFmtId="0" fontId="0" fillId="33" borderId="0" xfId="0" applyFont="1" applyFill="1" applyAlignment="1">
      <alignment vertical="top"/>
    </xf>
    <xf numFmtId="0" fontId="1" fillId="34" borderId="0" xfId="0" applyFont="1" applyFill="1" applyBorder="1" applyAlignment="1">
      <alignment horizontal="left" vertical="top"/>
    </xf>
    <xf numFmtId="4" fontId="1" fillId="34" borderId="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4" fillId="34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left" vertical="top"/>
    </xf>
    <xf numFmtId="4" fontId="2" fillId="34" borderId="12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 vertical="top"/>
    </xf>
    <xf numFmtId="0" fontId="25" fillId="0" borderId="12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9"/>
  <sheetViews>
    <sheetView showGridLines="0" tabSelected="1" showOutlineSymbols="0" view="pageLayout" workbookViewId="0" topLeftCell="A121">
      <selection activeCell="G140" sqref="G140"/>
    </sheetView>
  </sheetViews>
  <sheetFormatPr defaultColWidth="6.8515625" defaultRowHeight="12.75" customHeight="1"/>
  <cols>
    <col min="1" max="1" width="11.421875" style="0" customWidth="1"/>
    <col min="2" max="2" width="51.421875" style="0" customWidth="1"/>
    <col min="3" max="3" width="12.140625" style="0" customWidth="1"/>
    <col min="4" max="4" width="11.8515625" style="0" customWidth="1"/>
    <col min="5" max="5" width="11.57421875" style="0" customWidth="1"/>
    <col min="6" max="6" width="11.7109375" style="0" customWidth="1"/>
    <col min="7" max="7" width="15.57421875" style="0" customWidth="1"/>
  </cols>
  <sheetData>
    <row r="1" spans="1:6" ht="12.75" customHeight="1">
      <c r="A1" s="38"/>
      <c r="B1" s="18" t="s">
        <v>79</v>
      </c>
      <c r="C1" s="38"/>
      <c r="D1" s="38"/>
      <c r="E1" s="38"/>
      <c r="F1" s="38"/>
    </row>
    <row r="2" spans="1:6" ht="12.75" customHeight="1">
      <c r="A2" s="38"/>
      <c r="B2" s="18" t="s">
        <v>80</v>
      </c>
      <c r="C2" s="38"/>
      <c r="D2" s="38"/>
      <c r="E2" s="38"/>
      <c r="F2" s="38"/>
    </row>
    <row r="3" spans="1:6" ht="12.75" customHeight="1">
      <c r="A3" s="38"/>
      <c r="B3" s="18" t="s">
        <v>81</v>
      </c>
      <c r="C3" s="38"/>
      <c r="D3" s="38"/>
      <c r="E3" s="38"/>
      <c r="F3" s="38"/>
    </row>
    <row r="4" spans="1:6" ht="12.75" customHeight="1">
      <c r="A4" s="38"/>
      <c r="B4" s="18" t="s">
        <v>82</v>
      </c>
      <c r="C4" s="38"/>
      <c r="D4" s="38"/>
      <c r="E4" s="38"/>
      <c r="F4" s="38"/>
    </row>
    <row r="5" spans="1:6" ht="12.75" customHeight="1">
      <c r="A5" s="38"/>
      <c r="B5" s="18" t="s">
        <v>83</v>
      </c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ht="12.75" customHeight="1">
      <c r="A7" s="38"/>
      <c r="B7" s="38"/>
      <c r="C7" s="38"/>
      <c r="D7" s="38"/>
      <c r="E7" s="38"/>
      <c r="F7" s="38"/>
    </row>
    <row r="8" spans="1:6" ht="12.75" customHeight="1">
      <c r="A8" s="38"/>
      <c r="B8" s="38"/>
      <c r="C8" s="38"/>
      <c r="D8" s="38"/>
      <c r="E8" s="38"/>
      <c r="F8" s="38"/>
    </row>
    <row r="9" spans="1:6" ht="12.75" customHeight="1">
      <c r="A9" s="38"/>
      <c r="B9" s="38"/>
      <c r="C9" s="38"/>
      <c r="D9" s="38"/>
      <c r="E9" s="38"/>
      <c r="F9" s="38"/>
    </row>
    <row r="10" spans="1:6" ht="12.75" customHeight="1">
      <c r="A10" s="38"/>
      <c r="B10" s="38"/>
      <c r="C10" s="60" t="s">
        <v>132</v>
      </c>
      <c r="D10" s="60"/>
      <c r="E10" s="60"/>
      <c r="F10" s="60"/>
    </row>
    <row r="11" spans="1:6" ht="12.75" customHeight="1">
      <c r="A11" s="38"/>
      <c r="B11" s="38"/>
      <c r="C11" s="60"/>
      <c r="D11" s="60"/>
      <c r="E11" s="60"/>
      <c r="F11" s="60"/>
    </row>
    <row r="12" spans="1:6" ht="12.75" customHeight="1">
      <c r="A12" s="38"/>
      <c r="B12" s="38"/>
      <c r="C12" s="60"/>
      <c r="D12" s="60"/>
      <c r="E12" s="60"/>
      <c r="F12" s="60"/>
    </row>
    <row r="13" spans="1:6" ht="12.75" customHeight="1">
      <c r="A13" s="38"/>
      <c r="B13" s="38"/>
      <c r="C13" s="60"/>
      <c r="D13" s="60"/>
      <c r="E13" s="60"/>
      <c r="F13" s="60"/>
    </row>
    <row r="14" spans="1:6" ht="12.75" customHeight="1">
      <c r="A14" s="38"/>
      <c r="B14" s="38"/>
      <c r="C14" s="60"/>
      <c r="D14" s="60"/>
      <c r="E14" s="60"/>
      <c r="F14" s="60"/>
    </row>
    <row r="15" spans="1:6" ht="12.75" customHeight="1">
      <c r="A15" s="38"/>
      <c r="B15" s="38"/>
      <c r="C15" s="60"/>
      <c r="D15" s="60"/>
      <c r="E15" s="60"/>
      <c r="F15" s="60"/>
    </row>
    <row r="16" spans="1:6" ht="12.75" customHeight="1">
      <c r="A16" s="38"/>
      <c r="B16" s="38"/>
      <c r="C16" s="60"/>
      <c r="D16" s="60"/>
      <c r="E16" s="60"/>
      <c r="F16" s="60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2.75" customHeight="1">
      <c r="A21" s="38"/>
      <c r="B21" s="38"/>
      <c r="C21" s="38"/>
      <c r="D21" s="38"/>
      <c r="E21" s="38"/>
      <c r="F21" s="38"/>
    </row>
    <row r="22" spans="1:6" ht="12.75" customHeight="1">
      <c r="A22" s="38"/>
      <c r="B22" s="38"/>
      <c r="C22" s="38"/>
      <c r="D22" s="38"/>
      <c r="E22" s="38"/>
      <c r="F22" s="38"/>
    </row>
    <row r="23" spans="1:6" ht="12.75" customHeight="1">
      <c r="A23" s="38"/>
      <c r="B23" s="38"/>
      <c r="C23" s="38"/>
      <c r="D23" s="38"/>
      <c r="E23" s="38"/>
      <c r="F23" s="38"/>
    </row>
    <row r="24" spans="1:6" ht="12.75" customHeight="1">
      <c r="A24" s="38"/>
      <c r="B24" s="38"/>
      <c r="C24" s="38"/>
      <c r="D24" s="38"/>
      <c r="E24" s="38"/>
      <c r="F24" s="38"/>
    </row>
    <row r="25" ht="12.75" customHeight="1">
      <c r="B25" s="18"/>
    </row>
    <row r="27" ht="12.75" customHeight="1">
      <c r="F27" s="18"/>
    </row>
    <row r="28" spans="2:6" ht="12.75" customHeight="1">
      <c r="B28" s="18"/>
      <c r="F28" s="18"/>
    </row>
    <row r="29" ht="12.75" customHeight="1">
      <c r="B29" s="18"/>
    </row>
    <row r="30" ht="12.75" customHeight="1">
      <c r="B30" s="18" t="s">
        <v>133</v>
      </c>
    </row>
    <row r="32" ht="12.75" customHeight="1">
      <c r="F32" s="18" t="s">
        <v>124</v>
      </c>
    </row>
    <row r="33" spans="2:6" ht="12.75" customHeight="1">
      <c r="B33" s="18" t="s">
        <v>126</v>
      </c>
      <c r="F33" s="18" t="s">
        <v>125</v>
      </c>
    </row>
    <row r="34" ht="12.75" customHeight="1">
      <c r="B34" s="18" t="s">
        <v>84</v>
      </c>
    </row>
    <row r="35" spans="1:6" ht="12.75" customHeight="1">
      <c r="A35" s="38"/>
      <c r="B35" s="38"/>
      <c r="C35" s="38"/>
      <c r="D35" s="38"/>
      <c r="E35" s="38"/>
      <c r="F35" s="38"/>
    </row>
    <row r="36" spans="1:6" ht="12.75" customHeight="1">
      <c r="A36" s="38"/>
      <c r="B36" s="38"/>
      <c r="C36" s="38"/>
      <c r="D36" s="38"/>
      <c r="E36" s="38"/>
      <c r="F36" s="38"/>
    </row>
    <row r="37" spans="1:6" ht="21" customHeight="1">
      <c r="A37" s="71"/>
      <c r="B37" s="71"/>
      <c r="C37" s="71"/>
      <c r="D37" s="71"/>
      <c r="E37" s="71"/>
      <c r="F37" s="71"/>
    </row>
    <row r="38" spans="1:6" ht="21" customHeight="1">
      <c r="A38" s="71"/>
      <c r="B38" s="71"/>
      <c r="C38" s="71"/>
      <c r="D38" s="71"/>
      <c r="E38" s="71"/>
      <c r="F38" s="71"/>
    </row>
    <row r="39" spans="1:6" s="1" customFormat="1" ht="27" customHeight="1">
      <c r="A39" s="68" t="s">
        <v>100</v>
      </c>
      <c r="B39" s="69"/>
      <c r="C39" s="68" t="s">
        <v>134</v>
      </c>
      <c r="D39" s="70"/>
      <c r="E39" s="70"/>
      <c r="F39" s="69"/>
    </row>
    <row r="40" spans="1:6" s="1" customFormat="1" ht="27" customHeight="1">
      <c r="A40" s="6" t="s">
        <v>0</v>
      </c>
      <c r="B40" s="6" t="s">
        <v>85</v>
      </c>
      <c r="C40" s="12" t="s">
        <v>86</v>
      </c>
      <c r="D40" s="6" t="s">
        <v>87</v>
      </c>
      <c r="E40" s="63" t="s">
        <v>103</v>
      </c>
      <c r="F40" s="64"/>
    </row>
    <row r="41" spans="1:6" ht="12.75" customHeight="1">
      <c r="A41" s="7">
        <v>322191</v>
      </c>
      <c r="B41" s="7" t="s">
        <v>27</v>
      </c>
      <c r="C41" s="9">
        <v>19000</v>
      </c>
      <c r="D41" s="14">
        <f>C41/1.25</f>
        <v>15200</v>
      </c>
      <c r="E41" s="52" t="s">
        <v>11</v>
      </c>
      <c r="F41" s="55">
        <v>190480</v>
      </c>
    </row>
    <row r="42" spans="1:6" ht="12.75" customHeight="1">
      <c r="A42" s="7">
        <v>322192</v>
      </c>
      <c r="B42" s="7" t="s">
        <v>141</v>
      </c>
      <c r="C42" s="9">
        <v>3500</v>
      </c>
      <c r="D42" s="14">
        <f>C42/1.25</f>
        <v>2800</v>
      </c>
      <c r="E42" s="53"/>
      <c r="F42" s="56"/>
    </row>
    <row r="43" spans="1:6" ht="12.75" customHeight="1">
      <c r="A43" s="7">
        <v>322193</v>
      </c>
      <c r="B43" s="7" t="s">
        <v>142</v>
      </c>
      <c r="C43" s="9">
        <v>4000</v>
      </c>
      <c r="D43" s="14">
        <f>C43/1.25</f>
        <v>3200</v>
      </c>
      <c r="E43" s="53"/>
      <c r="F43" s="56"/>
    </row>
    <row r="44" spans="1:6" ht="12.75" customHeight="1">
      <c r="A44" s="7">
        <v>322241</v>
      </c>
      <c r="B44" s="7" t="s">
        <v>88</v>
      </c>
      <c r="C44" s="9">
        <v>21000</v>
      </c>
      <c r="D44" s="14">
        <f aca="true" t="shared" si="0" ref="D44:D55">C44/1.25</f>
        <v>16800</v>
      </c>
      <c r="E44" s="53"/>
      <c r="F44" s="56"/>
    </row>
    <row r="45" spans="1:6" ht="12.75" customHeight="1">
      <c r="A45" s="7">
        <v>322242</v>
      </c>
      <c r="B45" s="7" t="s">
        <v>89</v>
      </c>
      <c r="C45" s="9">
        <v>33000</v>
      </c>
      <c r="D45" s="14">
        <f t="shared" si="0"/>
        <v>26400</v>
      </c>
      <c r="E45" s="53"/>
      <c r="F45" s="56"/>
    </row>
    <row r="46" spans="1:6" ht="12.75" customHeight="1">
      <c r="A46" s="7">
        <v>322243</v>
      </c>
      <c r="B46" s="7" t="s">
        <v>92</v>
      </c>
      <c r="C46" s="9">
        <v>15000</v>
      </c>
      <c r="D46" s="14">
        <f t="shared" si="0"/>
        <v>12000</v>
      </c>
      <c r="E46" s="53"/>
      <c r="F46" s="56"/>
    </row>
    <row r="47" spans="1:6" ht="12.75" customHeight="1">
      <c r="A47" s="7">
        <v>322244</v>
      </c>
      <c r="B47" s="7" t="s">
        <v>90</v>
      </c>
      <c r="C47" s="9">
        <v>28000</v>
      </c>
      <c r="D47" s="14">
        <f t="shared" si="0"/>
        <v>22400</v>
      </c>
      <c r="E47" s="53"/>
      <c r="F47" s="56"/>
    </row>
    <row r="48" spans="1:6" ht="12.75" customHeight="1">
      <c r="A48" s="7">
        <v>322245</v>
      </c>
      <c r="B48" s="7" t="s">
        <v>91</v>
      </c>
      <c r="C48" s="9">
        <v>5800</v>
      </c>
      <c r="D48" s="14">
        <f t="shared" si="0"/>
        <v>4640</v>
      </c>
      <c r="E48" s="53"/>
      <c r="F48" s="56"/>
    </row>
    <row r="49" spans="1:6" ht="12.75" customHeight="1">
      <c r="A49" s="7">
        <v>322246</v>
      </c>
      <c r="B49" s="7" t="s">
        <v>93</v>
      </c>
      <c r="C49" s="9">
        <v>35000</v>
      </c>
      <c r="D49" s="14">
        <f t="shared" si="0"/>
        <v>28000</v>
      </c>
      <c r="E49" s="53"/>
      <c r="F49" s="56"/>
    </row>
    <row r="50" spans="1:6" ht="12.75" customHeight="1">
      <c r="A50" s="7">
        <v>322247</v>
      </c>
      <c r="B50" s="7" t="s">
        <v>94</v>
      </c>
      <c r="C50" s="9">
        <v>42200</v>
      </c>
      <c r="D50" s="14">
        <f t="shared" si="0"/>
        <v>33760</v>
      </c>
      <c r="E50" s="53"/>
      <c r="F50" s="56"/>
    </row>
    <row r="51" spans="1:6" ht="12.75" customHeight="1">
      <c r="A51" s="7">
        <v>322248</v>
      </c>
      <c r="B51" s="7" t="s">
        <v>96</v>
      </c>
      <c r="C51" s="9">
        <v>5300</v>
      </c>
      <c r="D51" s="14">
        <v>4800</v>
      </c>
      <c r="E51" s="53"/>
      <c r="F51" s="56"/>
    </row>
    <row r="52" spans="1:6" ht="12.75" customHeight="1">
      <c r="A52" s="7">
        <v>322249</v>
      </c>
      <c r="B52" s="7" t="s">
        <v>95</v>
      </c>
      <c r="C52" s="9">
        <v>5600</v>
      </c>
      <c r="D52" s="14">
        <f t="shared" si="0"/>
        <v>4480</v>
      </c>
      <c r="E52" s="53"/>
      <c r="F52" s="56"/>
    </row>
    <row r="53" spans="1:6" ht="12.75" customHeight="1">
      <c r="A53" s="7">
        <v>322250</v>
      </c>
      <c r="B53" s="7" t="s">
        <v>105</v>
      </c>
      <c r="C53" s="9">
        <v>6300</v>
      </c>
      <c r="D53" s="14">
        <f t="shared" si="0"/>
        <v>5040</v>
      </c>
      <c r="E53" s="53"/>
      <c r="F53" s="56"/>
    </row>
    <row r="54" spans="1:6" ht="12.75" customHeight="1">
      <c r="A54" s="7">
        <v>322251</v>
      </c>
      <c r="B54" s="7" t="s">
        <v>97</v>
      </c>
      <c r="C54" s="9">
        <v>11300</v>
      </c>
      <c r="D54" s="14">
        <f t="shared" si="0"/>
        <v>9040</v>
      </c>
      <c r="E54" s="53"/>
      <c r="F54" s="56"/>
    </row>
    <row r="55" spans="1:7" ht="12.75" customHeight="1">
      <c r="A55" s="7">
        <v>3224</v>
      </c>
      <c r="B55" s="7" t="s">
        <v>127</v>
      </c>
      <c r="C55" s="9">
        <v>2400</v>
      </c>
      <c r="D55" s="14">
        <f t="shared" si="0"/>
        <v>1920</v>
      </c>
      <c r="E55" s="54"/>
      <c r="F55" s="57"/>
      <c r="G55" s="42"/>
    </row>
    <row r="56" spans="1:6" ht="12.75" customHeight="1">
      <c r="A56" s="7">
        <v>32353</v>
      </c>
      <c r="B56" s="7" t="s">
        <v>140</v>
      </c>
      <c r="C56" s="9">
        <v>4000</v>
      </c>
      <c r="D56" s="14">
        <f>C56/1.25</f>
        <v>3200</v>
      </c>
      <c r="E56" s="52" t="s">
        <v>12</v>
      </c>
      <c r="F56" s="55">
        <f>SUM(D56:D58)</f>
        <v>55700</v>
      </c>
    </row>
    <row r="57" spans="1:6" ht="12.75" customHeight="1">
      <c r="A57" s="7">
        <v>32397</v>
      </c>
      <c r="B57" s="7" t="s">
        <v>136</v>
      </c>
      <c r="C57" s="9">
        <v>65600</v>
      </c>
      <c r="D57" s="14">
        <v>52500</v>
      </c>
      <c r="E57" s="53"/>
      <c r="F57" s="56"/>
    </row>
    <row r="58" spans="1:6" ht="12.75" customHeight="1">
      <c r="A58" s="7">
        <v>32398</v>
      </c>
      <c r="B58" s="7" t="s">
        <v>135</v>
      </c>
      <c r="C58" s="9">
        <v>0</v>
      </c>
      <c r="D58" s="14">
        <v>0</v>
      </c>
      <c r="E58" s="53"/>
      <c r="F58" s="56"/>
    </row>
    <row r="59" spans="1:6" ht="12.75" customHeight="1">
      <c r="A59" s="7">
        <v>32924</v>
      </c>
      <c r="B59" s="7" t="s">
        <v>1</v>
      </c>
      <c r="C59" s="9">
        <v>4500</v>
      </c>
      <c r="D59" s="14">
        <v>4500</v>
      </c>
      <c r="E59" s="52" t="s">
        <v>13</v>
      </c>
      <c r="F59" s="55">
        <f>SUM(D59:D64)</f>
        <v>16800</v>
      </c>
    </row>
    <row r="60" spans="1:6" ht="12.75" customHeight="1">
      <c r="A60" s="7">
        <v>32941</v>
      </c>
      <c r="B60" s="7" t="s">
        <v>107</v>
      </c>
      <c r="C60" s="9">
        <v>3000</v>
      </c>
      <c r="D60" s="14">
        <v>3000</v>
      </c>
      <c r="E60" s="53"/>
      <c r="F60" s="56"/>
    </row>
    <row r="61" spans="1:6" ht="12.75" customHeight="1">
      <c r="A61" s="7" t="s">
        <v>2</v>
      </c>
      <c r="B61" s="7" t="s">
        <v>128</v>
      </c>
      <c r="C61" s="9">
        <v>2000</v>
      </c>
      <c r="D61" s="14">
        <v>1600</v>
      </c>
      <c r="E61" s="53"/>
      <c r="F61" s="56"/>
    </row>
    <row r="62" spans="1:6" ht="12.75" customHeight="1">
      <c r="A62" s="7" t="s">
        <v>3</v>
      </c>
      <c r="B62" s="7" t="s">
        <v>4</v>
      </c>
      <c r="C62" s="9">
        <v>2000</v>
      </c>
      <c r="D62" s="14">
        <v>1900</v>
      </c>
      <c r="E62" s="53"/>
      <c r="F62" s="56"/>
    </row>
    <row r="63" spans="1:6" ht="12.75" customHeight="1">
      <c r="A63" s="7" t="s">
        <v>5</v>
      </c>
      <c r="B63" s="7" t="s">
        <v>106</v>
      </c>
      <c r="C63" s="9">
        <v>3000</v>
      </c>
      <c r="D63" s="14">
        <v>2800</v>
      </c>
      <c r="E63" s="53"/>
      <c r="F63" s="56"/>
    </row>
    <row r="64" spans="1:6" ht="12.75" customHeight="1">
      <c r="A64" s="7" t="s">
        <v>6</v>
      </c>
      <c r="B64" s="7" t="s">
        <v>7</v>
      </c>
      <c r="C64" s="9">
        <v>3000</v>
      </c>
      <c r="D64" s="14">
        <v>3000</v>
      </c>
      <c r="E64" s="54"/>
      <c r="F64" s="57"/>
    </row>
    <row r="65" spans="1:6" ht="12.75" customHeight="1">
      <c r="A65" s="7">
        <v>3431</v>
      </c>
      <c r="B65" s="7" t="s">
        <v>121</v>
      </c>
      <c r="C65" s="9">
        <v>300</v>
      </c>
      <c r="D65" s="14">
        <v>300</v>
      </c>
      <c r="E65" s="43" t="s">
        <v>120</v>
      </c>
      <c r="F65" s="41">
        <v>300</v>
      </c>
    </row>
    <row r="66" spans="1:6" ht="12.75" customHeight="1">
      <c r="A66" s="7">
        <v>4221</v>
      </c>
      <c r="B66" s="7" t="s">
        <v>137</v>
      </c>
      <c r="C66" s="9">
        <v>24000</v>
      </c>
      <c r="D66" s="14">
        <f>C66/1.25</f>
        <v>19200</v>
      </c>
      <c r="E66" s="52" t="s">
        <v>14</v>
      </c>
      <c r="F66" s="55">
        <f>D66+D67+D68</f>
        <v>19200</v>
      </c>
    </row>
    <row r="67" spans="1:6" ht="12.75" customHeight="1">
      <c r="A67" s="7">
        <v>4223</v>
      </c>
      <c r="B67" s="7" t="s">
        <v>138</v>
      </c>
      <c r="C67" s="9">
        <v>0</v>
      </c>
      <c r="D67" s="14">
        <f>C67/1.25</f>
        <v>0</v>
      </c>
      <c r="E67" s="53"/>
      <c r="F67" s="56"/>
    </row>
    <row r="68" spans="1:6" ht="12.75" customHeight="1">
      <c r="A68" s="7">
        <v>4226</v>
      </c>
      <c r="B68" s="7" t="s">
        <v>139</v>
      </c>
      <c r="C68" s="9">
        <v>0</v>
      </c>
      <c r="D68" s="14">
        <f>C68/1.25</f>
        <v>0</v>
      </c>
      <c r="E68" s="54"/>
      <c r="F68" s="57"/>
    </row>
    <row r="69" spans="1:6" ht="12.75" customHeight="1">
      <c r="A69" s="7" t="s">
        <v>8</v>
      </c>
      <c r="B69" s="7" t="s">
        <v>9</v>
      </c>
      <c r="C69" s="9">
        <v>3500</v>
      </c>
      <c r="D69" s="14">
        <v>3333</v>
      </c>
      <c r="E69" s="13" t="s">
        <v>15</v>
      </c>
      <c r="F69" s="15">
        <v>3333</v>
      </c>
    </row>
    <row r="70" spans="1:6" ht="12.75" customHeight="1">
      <c r="A70" s="10"/>
      <c r="B70" s="26" t="s">
        <v>10</v>
      </c>
      <c r="C70" s="11">
        <f>SUM(C41:C69)</f>
        <v>352300</v>
      </c>
      <c r="D70" s="35">
        <f>SUM(D41:D69)</f>
        <v>285813</v>
      </c>
      <c r="E70" s="5" t="s">
        <v>10</v>
      </c>
      <c r="F70" s="16">
        <f>SUM(F41:F69)</f>
        <v>285813</v>
      </c>
    </row>
    <row r="79" spans="1:6" ht="27.75" customHeight="1">
      <c r="A79" s="68" t="s">
        <v>101</v>
      </c>
      <c r="B79" s="69"/>
      <c r="C79" s="68" t="s">
        <v>134</v>
      </c>
      <c r="D79" s="70"/>
      <c r="E79" s="70"/>
      <c r="F79" s="69"/>
    </row>
    <row r="80" spans="1:6" ht="29.25" customHeight="1">
      <c r="A80" s="6" t="s">
        <v>0</v>
      </c>
      <c r="B80" s="6" t="s">
        <v>85</v>
      </c>
      <c r="C80" s="12" t="s">
        <v>86</v>
      </c>
      <c r="D80" s="6" t="s">
        <v>87</v>
      </c>
      <c r="E80" s="63" t="s">
        <v>103</v>
      </c>
      <c r="F80" s="64"/>
    </row>
    <row r="81" spans="1:6" ht="12.75" customHeight="1">
      <c r="A81" s="4" t="s">
        <v>16</v>
      </c>
      <c r="B81" s="4" t="s">
        <v>17</v>
      </c>
      <c r="C81" s="17">
        <v>3000</v>
      </c>
      <c r="D81" s="36">
        <f>C81/1.25</f>
        <v>2400</v>
      </c>
      <c r="E81" s="61" t="s">
        <v>67</v>
      </c>
      <c r="F81" s="62">
        <f>SUM(D81:D94)</f>
        <v>154460</v>
      </c>
    </row>
    <row r="82" spans="1:6" ht="12.75" customHeight="1">
      <c r="A82" s="4" t="s">
        <v>18</v>
      </c>
      <c r="B82" s="4" t="s">
        <v>19</v>
      </c>
      <c r="C82" s="17">
        <v>2000</v>
      </c>
      <c r="D82" s="36">
        <v>1900</v>
      </c>
      <c r="E82" s="61"/>
      <c r="F82" s="62"/>
    </row>
    <row r="83" spans="1:6" ht="12.75" customHeight="1">
      <c r="A83" s="4" t="s">
        <v>20</v>
      </c>
      <c r="B83" s="4" t="s">
        <v>21</v>
      </c>
      <c r="C83" s="17">
        <v>3600</v>
      </c>
      <c r="D83" s="36">
        <f aca="true" t="shared" si="1" ref="D83:D94">C83/1.25</f>
        <v>2880</v>
      </c>
      <c r="E83" s="61"/>
      <c r="F83" s="62"/>
    </row>
    <row r="84" spans="1:6" ht="12.75" customHeight="1">
      <c r="A84" s="4">
        <v>322126</v>
      </c>
      <c r="B84" s="4" t="s">
        <v>122</v>
      </c>
      <c r="C84" s="17">
        <v>2600</v>
      </c>
      <c r="D84" s="36">
        <f>C84/1.25</f>
        <v>2080</v>
      </c>
      <c r="E84" s="61"/>
      <c r="F84" s="62"/>
    </row>
    <row r="85" spans="1:6" ht="12.75" customHeight="1">
      <c r="A85" s="4" t="s">
        <v>22</v>
      </c>
      <c r="B85" s="4" t="s">
        <v>23</v>
      </c>
      <c r="C85" s="17">
        <v>8000</v>
      </c>
      <c r="D85" s="36">
        <f t="shared" si="1"/>
        <v>6400</v>
      </c>
      <c r="E85" s="61"/>
      <c r="F85" s="62"/>
    </row>
    <row r="86" spans="1:6" ht="12.75" customHeight="1">
      <c r="A86" s="4" t="s">
        <v>25</v>
      </c>
      <c r="B86" s="4" t="s">
        <v>26</v>
      </c>
      <c r="C86" s="17">
        <v>12000</v>
      </c>
      <c r="D86" s="36">
        <f t="shared" si="1"/>
        <v>9600</v>
      </c>
      <c r="E86" s="61"/>
      <c r="F86" s="62"/>
    </row>
    <row r="87" spans="1:6" ht="12.75" customHeight="1">
      <c r="A87" s="4">
        <v>322191</v>
      </c>
      <c r="B87" s="4" t="s">
        <v>27</v>
      </c>
      <c r="C87" s="17">
        <v>11000</v>
      </c>
      <c r="D87" s="36">
        <f t="shared" si="1"/>
        <v>8800</v>
      </c>
      <c r="E87" s="61"/>
      <c r="F87" s="62"/>
    </row>
    <row r="88" spans="1:6" ht="12.75" customHeight="1">
      <c r="A88" s="4">
        <v>322192</v>
      </c>
      <c r="B88" s="4" t="s">
        <v>108</v>
      </c>
      <c r="C88" s="17">
        <v>3000</v>
      </c>
      <c r="D88" s="36">
        <f t="shared" si="1"/>
        <v>2400</v>
      </c>
      <c r="E88" s="61"/>
      <c r="F88" s="62"/>
    </row>
    <row r="89" spans="1:6" ht="12.75" customHeight="1">
      <c r="A89" s="4">
        <v>322193</v>
      </c>
      <c r="B89" s="4" t="s">
        <v>109</v>
      </c>
      <c r="C89" s="17">
        <v>1000</v>
      </c>
      <c r="D89" s="36">
        <f t="shared" si="1"/>
        <v>800</v>
      </c>
      <c r="E89" s="61"/>
      <c r="F89" s="62"/>
    </row>
    <row r="90" spans="1:6" ht="12.75" customHeight="1">
      <c r="A90" s="4" t="s">
        <v>28</v>
      </c>
      <c r="B90" s="4" t="s">
        <v>29</v>
      </c>
      <c r="C90" s="17">
        <v>36000</v>
      </c>
      <c r="D90" s="36">
        <f t="shared" si="1"/>
        <v>28800</v>
      </c>
      <c r="E90" s="61"/>
      <c r="F90" s="62"/>
    </row>
    <row r="91" spans="1:6" ht="12.75" customHeight="1">
      <c r="A91" s="4" t="s">
        <v>30</v>
      </c>
      <c r="B91" s="4" t="s">
        <v>31</v>
      </c>
      <c r="C91" s="17">
        <v>88000</v>
      </c>
      <c r="D91" s="36">
        <f t="shared" si="1"/>
        <v>70400</v>
      </c>
      <c r="E91" s="61"/>
      <c r="F91" s="62"/>
    </row>
    <row r="92" spans="1:6" ht="12.75" customHeight="1">
      <c r="A92" s="4" t="s">
        <v>32</v>
      </c>
      <c r="B92" s="4" t="s">
        <v>33</v>
      </c>
      <c r="C92" s="17">
        <v>3000</v>
      </c>
      <c r="D92" s="36">
        <f t="shared" si="1"/>
        <v>2400</v>
      </c>
      <c r="E92" s="61"/>
      <c r="F92" s="62"/>
    </row>
    <row r="93" spans="1:6" ht="12.75" customHeight="1">
      <c r="A93" s="4" t="s">
        <v>51</v>
      </c>
      <c r="B93" s="4" t="s">
        <v>53</v>
      </c>
      <c r="C93" s="17">
        <v>16000</v>
      </c>
      <c r="D93" s="36">
        <f t="shared" si="1"/>
        <v>12800</v>
      </c>
      <c r="E93" s="61"/>
      <c r="F93" s="62"/>
    </row>
    <row r="94" spans="1:7" ht="12.75" customHeight="1">
      <c r="A94" s="4">
        <v>32271</v>
      </c>
      <c r="B94" s="4" t="s">
        <v>24</v>
      </c>
      <c r="C94" s="17">
        <v>3500</v>
      </c>
      <c r="D94" s="36">
        <f t="shared" si="1"/>
        <v>2800</v>
      </c>
      <c r="E94" s="61"/>
      <c r="F94" s="62"/>
      <c r="G94" s="42"/>
    </row>
    <row r="95" spans="1:6" ht="12.75" customHeight="1">
      <c r="A95" s="4" t="s">
        <v>65</v>
      </c>
      <c r="B95" s="4" t="s">
        <v>66</v>
      </c>
      <c r="C95" s="17">
        <v>23000</v>
      </c>
      <c r="D95" s="36">
        <f>C95/1.25</f>
        <v>18400</v>
      </c>
      <c r="E95" s="61" t="s">
        <v>68</v>
      </c>
      <c r="F95" s="62">
        <f>SUM(D95:D106)</f>
        <v>88062</v>
      </c>
    </row>
    <row r="96" spans="1:6" ht="12.75" customHeight="1">
      <c r="A96" s="4" t="s">
        <v>34</v>
      </c>
      <c r="B96" s="4" t="s">
        <v>35</v>
      </c>
      <c r="C96" s="17">
        <v>2000</v>
      </c>
      <c r="D96" s="36">
        <f aca="true" t="shared" si="2" ref="D96:D102">C96/1.25</f>
        <v>1600</v>
      </c>
      <c r="E96" s="61"/>
      <c r="F96" s="62"/>
    </row>
    <row r="97" spans="1:6" ht="12.75" customHeight="1">
      <c r="A97" s="4" t="s">
        <v>52</v>
      </c>
      <c r="B97" s="4" t="s">
        <v>54</v>
      </c>
      <c r="C97" s="17">
        <v>21000</v>
      </c>
      <c r="D97" s="36">
        <f t="shared" si="2"/>
        <v>16800</v>
      </c>
      <c r="E97" s="61"/>
      <c r="F97" s="62"/>
    </row>
    <row r="98" spans="1:6" ht="12.75" customHeight="1">
      <c r="A98" s="4" t="s">
        <v>55</v>
      </c>
      <c r="B98" s="4" t="s">
        <v>56</v>
      </c>
      <c r="C98" s="17">
        <v>2000</v>
      </c>
      <c r="D98" s="36">
        <f t="shared" si="2"/>
        <v>1600</v>
      </c>
      <c r="E98" s="61"/>
      <c r="F98" s="62"/>
    </row>
    <row r="99" spans="1:6" ht="12.75" customHeight="1">
      <c r="A99" s="4" t="s">
        <v>57</v>
      </c>
      <c r="B99" s="4" t="s">
        <v>58</v>
      </c>
      <c r="C99" s="17">
        <v>23000</v>
      </c>
      <c r="D99" s="36">
        <f t="shared" si="2"/>
        <v>18400</v>
      </c>
      <c r="E99" s="61"/>
      <c r="F99" s="62"/>
    </row>
    <row r="100" spans="1:6" ht="12.75" customHeight="1">
      <c r="A100" s="4" t="s">
        <v>36</v>
      </c>
      <c r="B100" s="4" t="s">
        <v>37</v>
      </c>
      <c r="C100" s="17">
        <v>12000</v>
      </c>
      <c r="D100" s="36">
        <f t="shared" si="2"/>
        <v>9600</v>
      </c>
      <c r="E100" s="61"/>
      <c r="F100" s="62"/>
    </row>
    <row r="101" spans="1:6" ht="12.75" customHeight="1">
      <c r="A101" s="4" t="s">
        <v>59</v>
      </c>
      <c r="B101" s="4" t="s">
        <v>60</v>
      </c>
      <c r="C101" s="17">
        <v>5000</v>
      </c>
      <c r="D101" s="36">
        <f t="shared" si="2"/>
        <v>4000</v>
      </c>
      <c r="E101" s="61"/>
      <c r="F101" s="62"/>
    </row>
    <row r="102" spans="1:6" ht="12.75" customHeight="1">
      <c r="A102" s="4" t="s">
        <v>38</v>
      </c>
      <c r="B102" s="4" t="s">
        <v>39</v>
      </c>
      <c r="C102" s="17">
        <v>9000</v>
      </c>
      <c r="D102" s="36">
        <f t="shared" si="2"/>
        <v>7200</v>
      </c>
      <c r="E102" s="61"/>
      <c r="F102" s="62"/>
    </row>
    <row r="103" spans="1:6" ht="12.75" customHeight="1">
      <c r="A103" s="4">
        <v>32371.32372</v>
      </c>
      <c r="B103" s="4" t="s">
        <v>123</v>
      </c>
      <c r="C103" s="17">
        <v>700</v>
      </c>
      <c r="D103" s="36">
        <v>700</v>
      </c>
      <c r="E103" s="61"/>
      <c r="F103" s="62"/>
    </row>
    <row r="104" spans="1:6" ht="12.75" customHeight="1">
      <c r="A104" s="4" t="s">
        <v>61</v>
      </c>
      <c r="B104" s="4" t="s">
        <v>62</v>
      </c>
      <c r="C104" s="17">
        <v>3800</v>
      </c>
      <c r="D104" s="36">
        <f aca="true" t="shared" si="3" ref="D104:D109">C104/1.25</f>
        <v>3040</v>
      </c>
      <c r="E104" s="61"/>
      <c r="F104" s="62"/>
    </row>
    <row r="105" spans="1:6" ht="12.75" customHeight="1">
      <c r="A105" s="4" t="s">
        <v>110</v>
      </c>
      <c r="B105" s="4" t="s">
        <v>63</v>
      </c>
      <c r="C105" s="17">
        <v>8000</v>
      </c>
      <c r="D105" s="36">
        <f t="shared" si="3"/>
        <v>6400</v>
      </c>
      <c r="E105" s="61"/>
      <c r="F105" s="62"/>
    </row>
    <row r="106" spans="1:7" ht="12.75" customHeight="1">
      <c r="A106" s="4" t="s">
        <v>111</v>
      </c>
      <c r="B106" s="4" t="s">
        <v>112</v>
      </c>
      <c r="C106" s="17">
        <v>402</v>
      </c>
      <c r="D106" s="36">
        <v>322</v>
      </c>
      <c r="E106" s="61"/>
      <c r="F106" s="62"/>
      <c r="G106" s="42"/>
    </row>
    <row r="107" spans="1:6" ht="12.75" customHeight="1">
      <c r="A107" s="4" t="s">
        <v>129</v>
      </c>
      <c r="B107" s="4" t="s">
        <v>130</v>
      </c>
      <c r="C107" s="17">
        <v>1500</v>
      </c>
      <c r="D107" s="36">
        <v>1500</v>
      </c>
      <c r="E107" s="61" t="s">
        <v>116</v>
      </c>
      <c r="F107" s="62">
        <f>SUM(D107:D109)</f>
        <v>3100</v>
      </c>
    </row>
    <row r="108" spans="1:6" ht="12.75" customHeight="1">
      <c r="A108" s="4">
        <v>32991</v>
      </c>
      <c r="B108" s="4" t="s">
        <v>113</v>
      </c>
      <c r="C108" s="17">
        <v>800</v>
      </c>
      <c r="D108" s="36">
        <f t="shared" si="3"/>
        <v>640</v>
      </c>
      <c r="E108" s="61"/>
      <c r="F108" s="62"/>
    </row>
    <row r="109" spans="1:6" ht="12.75" customHeight="1">
      <c r="A109" s="40" t="s">
        <v>114</v>
      </c>
      <c r="B109" s="4" t="s">
        <v>115</v>
      </c>
      <c r="C109" s="17">
        <v>1200</v>
      </c>
      <c r="D109" s="36">
        <f t="shared" si="3"/>
        <v>960</v>
      </c>
      <c r="E109" s="61"/>
      <c r="F109" s="62"/>
    </row>
    <row r="110" spans="1:6" ht="12.75" customHeight="1">
      <c r="A110" s="4">
        <v>3431</v>
      </c>
      <c r="B110" s="4" t="s">
        <v>144</v>
      </c>
      <c r="C110" s="17">
        <v>2300</v>
      </c>
      <c r="D110" s="36">
        <v>2300</v>
      </c>
      <c r="E110" s="46" t="s">
        <v>145</v>
      </c>
      <c r="F110" s="47">
        <v>2300</v>
      </c>
    </row>
    <row r="111" spans="1:6" ht="12.75" customHeight="1">
      <c r="A111" s="4"/>
      <c r="B111" s="26" t="s">
        <v>98</v>
      </c>
      <c r="C111" s="5">
        <f>SUM(C81:C110)</f>
        <v>308402</v>
      </c>
      <c r="D111" s="5">
        <f>SUM(D81:D110)</f>
        <v>247922</v>
      </c>
      <c r="E111" s="33" t="s">
        <v>10</v>
      </c>
      <c r="F111" s="5">
        <f>SUM(F81:F110)</f>
        <v>247922</v>
      </c>
    </row>
    <row r="112" spans="1:6" ht="12.75" customHeight="1">
      <c r="A112" s="2"/>
      <c r="B112" s="2"/>
      <c r="C112" s="3"/>
      <c r="D112" s="27"/>
      <c r="E112" s="28"/>
      <c r="F112" s="29"/>
    </row>
    <row r="113" spans="1:6" ht="12.75" customHeight="1">
      <c r="A113" s="2"/>
      <c r="B113" s="2"/>
      <c r="C113" s="3"/>
      <c r="D113" s="27"/>
      <c r="E113" s="28"/>
      <c r="F113" s="29"/>
    </row>
    <row r="114" spans="1:6" ht="12.75" customHeight="1">
      <c r="A114" s="2"/>
      <c r="B114" s="2"/>
      <c r="C114" s="3"/>
      <c r="D114" s="27"/>
      <c r="E114" s="28"/>
      <c r="F114" s="29"/>
    </row>
    <row r="115" spans="1:6" ht="12.75" customHeight="1">
      <c r="A115" s="2"/>
      <c r="B115" s="2"/>
      <c r="C115" s="3"/>
      <c r="D115" s="27"/>
      <c r="E115" s="28"/>
      <c r="F115" s="29"/>
    </row>
    <row r="116" spans="1:6" ht="12.75" customHeight="1">
      <c r="A116" s="2"/>
      <c r="B116" s="2"/>
      <c r="C116" s="3"/>
      <c r="D116" s="27"/>
      <c r="E116" s="28"/>
      <c r="F116" s="29"/>
    </row>
    <row r="117" spans="1:6" ht="27.75" customHeight="1">
      <c r="A117" s="68" t="s">
        <v>102</v>
      </c>
      <c r="B117" s="69"/>
      <c r="C117" s="68" t="s">
        <v>134</v>
      </c>
      <c r="D117" s="70"/>
      <c r="E117" s="70"/>
      <c r="F117" s="69"/>
    </row>
    <row r="118" spans="1:6" ht="27.75" customHeight="1">
      <c r="A118" s="6" t="s">
        <v>0</v>
      </c>
      <c r="B118" s="6" t="s">
        <v>85</v>
      </c>
      <c r="C118" s="6" t="s">
        <v>86</v>
      </c>
      <c r="D118" s="6" t="s">
        <v>87</v>
      </c>
      <c r="E118" s="63" t="s">
        <v>103</v>
      </c>
      <c r="F118" s="64"/>
    </row>
    <row r="119" spans="1:6" ht="12.75" customHeight="1">
      <c r="A119" s="31" t="s">
        <v>40</v>
      </c>
      <c r="B119" s="31" t="s">
        <v>41</v>
      </c>
      <c r="C119" s="32">
        <v>0</v>
      </c>
      <c r="D119" s="36">
        <f aca="true" t="shared" si="4" ref="D119:D125">C119/1.25</f>
        <v>0</v>
      </c>
      <c r="E119" s="54" t="s">
        <v>69</v>
      </c>
      <c r="F119" s="57">
        <f>SUM(D119:D123)</f>
        <v>0</v>
      </c>
    </row>
    <row r="120" spans="1:6" ht="12.75" customHeight="1">
      <c r="A120" s="4" t="s">
        <v>42</v>
      </c>
      <c r="B120" s="4" t="s">
        <v>43</v>
      </c>
      <c r="C120" s="17">
        <v>0</v>
      </c>
      <c r="D120" s="36">
        <f t="shared" si="4"/>
        <v>0</v>
      </c>
      <c r="E120" s="61"/>
      <c r="F120" s="62"/>
    </row>
    <row r="121" spans="1:6" ht="12.75" customHeight="1">
      <c r="A121" s="4" t="s">
        <v>44</v>
      </c>
      <c r="B121" s="4" t="s">
        <v>45</v>
      </c>
      <c r="C121" s="17">
        <v>0</v>
      </c>
      <c r="D121" s="36">
        <f t="shared" si="4"/>
        <v>0</v>
      </c>
      <c r="E121" s="61"/>
      <c r="F121" s="62"/>
    </row>
    <row r="122" spans="1:6" ht="12.75" customHeight="1">
      <c r="A122" s="4" t="s">
        <v>46</v>
      </c>
      <c r="B122" s="4" t="s">
        <v>117</v>
      </c>
      <c r="C122" s="17">
        <v>0</v>
      </c>
      <c r="D122" s="36">
        <f t="shared" si="4"/>
        <v>0</v>
      </c>
      <c r="E122" s="61"/>
      <c r="F122" s="62"/>
    </row>
    <row r="123" spans="1:6" ht="12.75" customHeight="1">
      <c r="A123" s="4" t="s">
        <v>47</v>
      </c>
      <c r="B123" s="4" t="s">
        <v>48</v>
      </c>
      <c r="C123" s="17">
        <v>0</v>
      </c>
      <c r="D123" s="36">
        <f t="shared" si="4"/>
        <v>0</v>
      </c>
      <c r="E123" s="61"/>
      <c r="F123" s="62"/>
    </row>
    <row r="124" spans="1:6" ht="12.75" customHeight="1">
      <c r="A124" s="4" t="s">
        <v>49</v>
      </c>
      <c r="B124" s="4" t="s">
        <v>50</v>
      </c>
      <c r="C124" s="17">
        <v>0</v>
      </c>
      <c r="D124" s="36">
        <f t="shared" si="4"/>
        <v>0</v>
      </c>
      <c r="E124" s="13" t="s">
        <v>70</v>
      </c>
      <c r="F124" s="25">
        <v>0</v>
      </c>
    </row>
    <row r="125" spans="1:6" ht="12.75" customHeight="1">
      <c r="A125" s="4">
        <v>45111</v>
      </c>
      <c r="B125" s="4" t="s">
        <v>64</v>
      </c>
      <c r="C125" s="17">
        <v>1140000</v>
      </c>
      <c r="D125" s="36">
        <f t="shared" si="4"/>
        <v>912000</v>
      </c>
      <c r="E125" s="13" t="s">
        <v>71</v>
      </c>
      <c r="F125" s="25">
        <v>912000</v>
      </c>
    </row>
    <row r="126" spans="1:6" ht="12.75" customHeight="1">
      <c r="A126" s="20"/>
      <c r="B126" s="26" t="s">
        <v>118</v>
      </c>
      <c r="C126" s="8">
        <f>SUM(C119:C125)</f>
        <v>1140000</v>
      </c>
      <c r="D126" s="8">
        <f>SUM(D119:D125)</f>
        <v>912000</v>
      </c>
      <c r="E126" s="5" t="s">
        <v>10</v>
      </c>
      <c r="F126" s="8">
        <f>SUM(F119:F125)</f>
        <v>912000</v>
      </c>
    </row>
    <row r="127" spans="1:6" ht="12.75" customHeight="1">
      <c r="A127" s="4"/>
      <c r="B127" s="26" t="s">
        <v>104</v>
      </c>
      <c r="C127" s="5">
        <f>C111+C126</f>
        <v>1448402</v>
      </c>
      <c r="D127" s="5">
        <f>D111+D126</f>
        <v>1159922</v>
      </c>
      <c r="E127" s="30"/>
      <c r="F127" s="5">
        <f>F111+F126</f>
        <v>1159922</v>
      </c>
    </row>
    <row r="132" ht="12.75" customHeight="1">
      <c r="B132" s="19" t="s">
        <v>146</v>
      </c>
    </row>
    <row r="134" spans="1:12" ht="32.25" customHeight="1">
      <c r="A134" s="65" t="s">
        <v>78</v>
      </c>
      <c r="B134" s="66" t="s">
        <v>72</v>
      </c>
      <c r="C134" s="34" t="s">
        <v>143</v>
      </c>
      <c r="D134" s="58" t="s">
        <v>131</v>
      </c>
      <c r="E134" s="59"/>
      <c r="F134" s="59"/>
      <c r="G134" s="59"/>
      <c r="H134" s="59"/>
      <c r="I134" s="59"/>
      <c r="J134" s="59"/>
      <c r="K134" s="37"/>
      <c r="L134" s="37"/>
    </row>
    <row r="135" spans="1:10" ht="34.5" customHeight="1">
      <c r="A135" s="65"/>
      <c r="B135" s="67"/>
      <c r="C135" s="24" t="s">
        <v>99</v>
      </c>
      <c r="D135" s="48" t="s">
        <v>149</v>
      </c>
      <c r="E135" s="49"/>
      <c r="F135" s="49"/>
      <c r="G135" s="49"/>
      <c r="H135" s="49"/>
      <c r="I135" s="49"/>
      <c r="J135" s="49"/>
    </row>
    <row r="136" spans="1:10" ht="26.25" customHeight="1">
      <c r="A136" s="21" t="s">
        <v>73</v>
      </c>
      <c r="B136" s="20" t="s">
        <v>76</v>
      </c>
      <c r="C136" s="23">
        <v>285813</v>
      </c>
      <c r="D136" s="50" t="s">
        <v>150</v>
      </c>
      <c r="E136" s="51"/>
      <c r="F136" s="51"/>
      <c r="G136" s="51"/>
      <c r="H136" s="51"/>
      <c r="I136" s="51"/>
      <c r="J136" s="51"/>
    </row>
    <row r="137" spans="1:10" ht="24.75" customHeight="1">
      <c r="A137" s="21" t="s">
        <v>74</v>
      </c>
      <c r="B137" s="22" t="s">
        <v>119</v>
      </c>
      <c r="C137" s="23">
        <v>1159922</v>
      </c>
      <c r="D137" s="44" t="s">
        <v>147</v>
      </c>
      <c r="E137" s="45"/>
      <c r="F137" s="37"/>
      <c r="G137" s="45"/>
      <c r="H137" s="45"/>
      <c r="I137" s="45"/>
      <c r="J137" s="45"/>
    </row>
    <row r="138" spans="1:10" ht="21" customHeight="1">
      <c r="A138" s="21" t="s">
        <v>75</v>
      </c>
      <c r="B138" s="20" t="s">
        <v>77</v>
      </c>
      <c r="C138" s="23">
        <f>SUM(C136:C137)</f>
        <v>1445735</v>
      </c>
      <c r="D138" s="44" t="s">
        <v>148</v>
      </c>
      <c r="E138" s="45"/>
      <c r="F138" s="37"/>
      <c r="G138" s="45"/>
      <c r="H138" s="45"/>
      <c r="I138" s="45"/>
      <c r="J138" s="45"/>
    </row>
    <row r="139" spans="5:6" ht="12.75" customHeight="1">
      <c r="E139" s="39"/>
      <c r="F139" s="39"/>
    </row>
  </sheetData>
  <sheetProtection/>
  <mergeCells count="32">
    <mergeCell ref="A134:A135"/>
    <mergeCell ref="B134:B135"/>
    <mergeCell ref="A39:B39"/>
    <mergeCell ref="C39:F39"/>
    <mergeCell ref="A37:F38"/>
    <mergeCell ref="E40:F40"/>
    <mergeCell ref="A117:B117"/>
    <mergeCell ref="C117:F117"/>
    <mergeCell ref="A79:B79"/>
    <mergeCell ref="C79:F79"/>
    <mergeCell ref="E56:E58"/>
    <mergeCell ref="F56:F58"/>
    <mergeCell ref="E59:E64"/>
    <mergeCell ref="F59:F64"/>
    <mergeCell ref="E66:E68"/>
    <mergeCell ref="F66:F68"/>
    <mergeCell ref="E81:E94"/>
    <mergeCell ref="F81:F94"/>
    <mergeCell ref="E95:E106"/>
    <mergeCell ref="E107:E109"/>
    <mergeCell ref="E118:F118"/>
    <mergeCell ref="E80:F80"/>
    <mergeCell ref="D135:J135"/>
    <mergeCell ref="D136:J136"/>
    <mergeCell ref="E41:E55"/>
    <mergeCell ref="F41:F55"/>
    <mergeCell ref="D134:J134"/>
    <mergeCell ref="C10:F16"/>
    <mergeCell ref="E119:E123"/>
    <mergeCell ref="F95:F106"/>
    <mergeCell ref="F107:F109"/>
    <mergeCell ref="F119:F123"/>
  </mergeCells>
  <printOptions/>
  <pageMargins left="0.25" right="0.25" top="0.75" bottom="0.75" header="0.3" footer="0.3"/>
  <pageSetup fitToHeight="0" fitToWidth="0" horizontalDpi="600" verticalDpi="600" orientation="landscape" paperSize="9" scale="9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2016-12-15T09:14:21Z</cp:lastPrinted>
  <dcterms:created xsi:type="dcterms:W3CDTF">2016-12-20T10:40:53Z</dcterms:created>
  <dcterms:modified xsi:type="dcterms:W3CDTF">2017-01-09T11:34:59Z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