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AD1E1822-50FF-4270-958A-841F7CFF65BE}" xr6:coauthVersionLast="36" xr6:coauthVersionMax="36" xr10:uidLastSave="{00000000-0000-0000-0000-000000000000}"/>
  <bookViews>
    <workbookView xWindow="0" yWindow="0" windowWidth="28800" windowHeight="12225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7" l="1"/>
  <c r="G23" i="7"/>
  <c r="G16" i="7"/>
  <c r="G11" i="7"/>
  <c r="G104" i="7" l="1"/>
  <c r="G107" i="7"/>
  <c r="E112" i="7"/>
  <c r="E107" i="7"/>
  <c r="F107" i="7"/>
  <c r="E104" i="7"/>
  <c r="E95" i="7"/>
  <c r="G132" i="7"/>
  <c r="G138" i="7"/>
  <c r="G127" i="7"/>
  <c r="F138" i="7"/>
  <c r="E138" i="7"/>
  <c r="F132" i="7"/>
  <c r="E132" i="7"/>
  <c r="F127" i="7"/>
  <c r="E127" i="7"/>
  <c r="F125" i="7"/>
  <c r="E125" i="7"/>
  <c r="E87" i="7" l="1"/>
  <c r="F23" i="7"/>
  <c r="F16" i="7"/>
  <c r="F11" i="7"/>
  <c r="F33" i="7"/>
  <c r="E23" i="7"/>
  <c r="E33" i="7"/>
  <c r="E16" i="7"/>
  <c r="E11" i="7"/>
  <c r="H22" i="10" l="1"/>
  <c r="F77" i="3" l="1"/>
  <c r="F75" i="3"/>
  <c r="F73" i="3"/>
  <c r="F25" i="3" l="1"/>
  <c r="F23" i="3"/>
  <c r="F20" i="3"/>
  <c r="F18" i="3"/>
  <c r="E73" i="3" l="1"/>
  <c r="E77" i="3"/>
  <c r="E75" i="3"/>
  <c r="E11" i="3"/>
  <c r="E25" i="3"/>
  <c r="E23" i="3"/>
  <c r="E20" i="3"/>
  <c r="E18" i="3"/>
  <c r="D25" i="3" l="1"/>
  <c r="D23" i="3"/>
  <c r="D18" i="3"/>
  <c r="D12" i="3"/>
  <c r="D11" i="3" s="1"/>
  <c r="E12" i="3" l="1"/>
  <c r="F12" i="3"/>
  <c r="F10" i="8"/>
  <c r="E10" i="8"/>
  <c r="D10" i="8"/>
  <c r="C10" i="8"/>
  <c r="B10" i="8"/>
  <c r="F27" i="8"/>
  <c r="E27" i="8"/>
  <c r="F10" i="5"/>
  <c r="E10" i="5"/>
  <c r="D10" i="5"/>
  <c r="C10" i="5"/>
  <c r="B10" i="5"/>
  <c r="D27" i="8" l="1"/>
  <c r="C27" i="8"/>
  <c r="B27" i="8"/>
  <c r="F11" i="3" l="1"/>
  <c r="H35" i="3"/>
  <c r="G35" i="3"/>
  <c r="F44" i="3"/>
  <c r="F80" i="3" l="1"/>
  <c r="D80" i="3"/>
  <c r="E80" i="3"/>
  <c r="E44" i="3"/>
  <c r="D44" i="3"/>
  <c r="D73" i="3"/>
  <c r="D75" i="3"/>
  <c r="D77" i="3"/>
  <c r="F36" i="3"/>
  <c r="F35" i="3" s="1"/>
  <c r="E36" i="3"/>
  <c r="E35" i="3" s="1"/>
  <c r="D36" i="3"/>
  <c r="D35" i="3" l="1"/>
  <c r="G34" i="10" l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G14" i="10"/>
  <c r="F14" i="10"/>
  <c r="H14" i="10"/>
  <c r="J14" i="10"/>
  <c r="I22" i="10"/>
  <c r="I28" i="10" s="1"/>
  <c r="I29" i="10" s="1"/>
  <c r="J22" i="10"/>
  <c r="J28" i="10" s="1"/>
  <c r="J29" i="10" s="1"/>
  <c r="H28" i="10"/>
  <c r="H29" i="10" s="1"/>
  <c r="G29" i="10" l="1"/>
</calcChain>
</file>

<file path=xl/sharedStrings.xml><?xml version="1.0" encoding="utf-8"?>
<sst xmlns="http://schemas.openxmlformats.org/spreadsheetml/2006/main" count="450" uniqueCount="222">
  <si>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</si>
  <si>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</si>
  <si>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</si>
  <si>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</si>
  <si>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</si>
  <si>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</si>
  <si>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</si>
  <si>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</si>
  <si>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</si>
  <si>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</si>
  <si>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</si>
  <si>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</si>
  <si>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</si>
  <si>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</si>
  <si>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</si>
  <si>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</si>
  <si>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</si>
  <si>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</si>
  <si>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</si>
  <si>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</si>
  <si>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</si>
  <si>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</si>
  <si>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</si>
  <si>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</si>
  <si>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</si>
  <si>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</si>
  <si>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</si>
  <si>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</si>
  <si>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</si>
  <si>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</si>
  <si>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</si>
  <si>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</si>
  <si>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</si>
  <si>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</si>
  <si>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</si>
  <si>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</si>
  <si>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</si>
  <si>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</si>
  <si>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</si>
  <si>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</si>
  <si>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</si>
  <si>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</si>
  <si>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</si>
  <si>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</si>
  <si>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</si>
  <si>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</si>
  <si>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</si>
  <si>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</si>
  <si>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</si>
  <si>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</si>
  <si>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</si>
  <si>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</si>
  <si>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</si>
  <si>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</si>
  <si>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</si>
  <si>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</si>
  <si>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</si>
  <si>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</si>
  <si>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</si>
  <si>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</si>
  <si>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</si>
  <si>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</si>
  <si>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</si>
  <si>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</si>
  <si>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</si>
  <si>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</si>
  <si>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</si>
  <si>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</si>
  <si>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</si>
  <si>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</si>
  <si>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</si>
  <si>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Opći prihodi i primici</t>
  </si>
  <si>
    <t>Državni proračun</t>
  </si>
  <si>
    <t>Službena putovanja</t>
  </si>
  <si>
    <t>Naknada za prijevoz</t>
  </si>
  <si>
    <t>Stručno usavršavanje zaposlenika</t>
  </si>
  <si>
    <t>Ostale naknade troškova zap.</t>
  </si>
  <si>
    <t>Ur.materijal i ostali mat.rashodi</t>
  </si>
  <si>
    <t>Energija</t>
  </si>
  <si>
    <t>Mat.i dij.za tek.i inv.odr</t>
  </si>
  <si>
    <t>Sitni inventar</t>
  </si>
  <si>
    <t>Službena i radna obuća i odjeća</t>
  </si>
  <si>
    <t>Usluge telefona,poštarina i sl.</t>
  </si>
  <si>
    <t>Usluge tekućeg održavanja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</si>
  <si>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</si>
  <si>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</si>
  <si>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</si>
  <si>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</si>
  <si>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</si>
  <si>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nespomenute usluge</t>
  </si>
  <si>
    <t>Premije osiguranja</t>
  </si>
  <si>
    <t>Članarine</t>
  </si>
  <si>
    <t>Pristojbe i naknade</t>
  </si>
  <si>
    <t>Ostali nespomenuti rashodi</t>
  </si>
  <si>
    <t>Prihodi za posebne namjene</t>
  </si>
  <si>
    <t>Financijski rashodi</t>
  </si>
  <si>
    <t>Vlastiti prihodi</t>
  </si>
  <si>
    <t>Uredska oprema i namještaj</t>
  </si>
  <si>
    <t>Oprema za održavanje i zaštitu</t>
  </si>
  <si>
    <t>Sportska i glazbena oprema</t>
  </si>
  <si>
    <t>Uređaji, strojevi i oprema za ostale namjene</t>
  </si>
  <si>
    <t>Knjige</t>
  </si>
  <si>
    <t>Donacije</t>
  </si>
  <si>
    <t>Rashodi za dodatna ulaganja</t>
  </si>
  <si>
    <t>Tekuće potpore od međ.org.</t>
  </si>
  <si>
    <t>Prihodi za finan.rashoda posl</t>
  </si>
  <si>
    <t>Tekuće pomoći pror.koris iz p</t>
  </si>
  <si>
    <t>Kapitalne pomoći pror.koris</t>
  </si>
  <si>
    <t>Tekuće pomoći iz drž.proraču</t>
  </si>
  <si>
    <t>Prihodi od admin.pristojbi i p</t>
  </si>
  <si>
    <t>Ostali prihodi</t>
  </si>
  <si>
    <t>Prihodi od prodaje proiz.i robe</t>
  </si>
  <si>
    <t>Tekuće donacije</t>
  </si>
  <si>
    <t>Prihodi iz proračuna i od HZZ</t>
  </si>
  <si>
    <t>Prihodi iz nad.proračuna za finan.rashoda poslovanja</t>
  </si>
  <si>
    <t>Kazne,upravne mjere i ostal</t>
  </si>
  <si>
    <t>Bankarske usluge</t>
  </si>
  <si>
    <t>Plaće za redovan rad</t>
  </si>
  <si>
    <t>Plaće za prekovremeni rad</t>
  </si>
  <si>
    <t>Plaće za posebne uvjete rada</t>
  </si>
  <si>
    <t>Doprinosi za zdravstveno osig</t>
  </si>
  <si>
    <t>Ostali rashodi za zaposlene</t>
  </si>
  <si>
    <t>Ostali rashodi</t>
  </si>
  <si>
    <t xml:space="preserve">Naknade građanima i kućanstvima </t>
  </si>
  <si>
    <t>Tekuće donacije u novcu</t>
  </si>
  <si>
    <t>Doprinosi za mirovinsko osig</t>
  </si>
  <si>
    <t>Doprinosi za obvezno osig.u</t>
  </si>
  <si>
    <t>Naknade za rad predstavničkih tijela</t>
  </si>
  <si>
    <t>Reprezentacija</t>
  </si>
  <si>
    <t>Troškovi sudskog postupka</t>
  </si>
  <si>
    <t>Instrumenti, uređaji i strojevi</t>
  </si>
  <si>
    <t>Poslovni objekti</t>
  </si>
  <si>
    <t>Komunikacijska oprema</t>
  </si>
  <si>
    <t>Materijal i sirovina</t>
  </si>
  <si>
    <t>PROGRAM 1013</t>
  </si>
  <si>
    <t>ŠKOLSTVO</t>
  </si>
  <si>
    <t>Aktivnost A101301</t>
  </si>
  <si>
    <t>OSNOVNO ŠKOLSTVO</t>
  </si>
  <si>
    <t>Izvor financiranja 44</t>
  </si>
  <si>
    <t>Decentralizirana sredstva</t>
  </si>
  <si>
    <t>PROGRAM 1001</t>
  </si>
  <si>
    <t>Izvor financiranja 51</t>
  </si>
  <si>
    <t>EU sredstva</t>
  </si>
  <si>
    <t>Projekt "Školska shema"</t>
  </si>
  <si>
    <t>Aktivnost A101330</t>
  </si>
  <si>
    <t>E-škole</t>
  </si>
  <si>
    <t>Izvor financiranja 11</t>
  </si>
  <si>
    <t>Izvor financiranja 52</t>
  </si>
  <si>
    <t>Izvor financiranja 43</t>
  </si>
  <si>
    <t>Posebne namjene</t>
  </si>
  <si>
    <t>Izvor financiranja 31</t>
  </si>
  <si>
    <t>Dodatna ulaganja na građevinskim objektima</t>
  </si>
  <si>
    <t>UKUPNO:</t>
  </si>
  <si>
    <t>031 Vlastiti i ostali prihodi</t>
  </si>
  <si>
    <t>043 Ostali prihodi za posebne namjene</t>
  </si>
  <si>
    <t>044 Decentralizirana sredstva</t>
  </si>
  <si>
    <t>051 Pomoći EU</t>
  </si>
  <si>
    <t xml:space="preserve">052 Ostale </t>
  </si>
  <si>
    <t xml:space="preserve">  31 Vlastiti i ostali prihodi</t>
  </si>
  <si>
    <t>44 Decentralizirana sredstva</t>
  </si>
  <si>
    <t xml:space="preserve">   51 Pomoći EU</t>
  </si>
  <si>
    <t>61 Donacije</t>
  </si>
  <si>
    <t>09 Obrazovanje</t>
  </si>
  <si>
    <t>0912 Osnovno obrazovanje</t>
  </si>
  <si>
    <t>096 Dodatne usluge u obrazovanju</t>
  </si>
  <si>
    <t>Ravnateljica:</t>
  </si>
  <si>
    <t>Martina Kivač, mag.theol.</t>
  </si>
  <si>
    <t>Predsjednica Školskog odbora:</t>
  </si>
  <si>
    <t>Izvor financiranja 61</t>
  </si>
  <si>
    <t>Aktivnost A101343</t>
  </si>
  <si>
    <t>Uvođenje građanskog odgoja u osnovnim školama</t>
  </si>
  <si>
    <t>Simona Sinković, dipl.uč.</t>
  </si>
  <si>
    <t>FINANCIJSKI PLAN OSNOVNE ŠKOLE DOMAŠINEC
ZA 2025. I PROJEKCIJA ZA 2026. I 2027. GODINU</t>
  </si>
  <si>
    <t>FINANCIJSKI PLAN OSNOVNE ŠKOLE DOMAŠINEC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</si>
  <si>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</si>
  <si>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</si>
  <si>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</si>
  <si>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</si>
  <si>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</si>
  <si>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</si>
  <si>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</si>
  <si>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Ostale naknade iz proračuna</t>
  </si>
  <si>
    <t>Ostali rashodi poslovanja</t>
  </si>
  <si>
    <t>Ostale naknade</t>
  </si>
  <si>
    <t>Projekt "Škole jednakih mogućnosti" - osiguravanje pomoćnika učenicima s teškoćama u školama MŽ</t>
  </si>
  <si>
    <t>Ostali financijski rashodi</t>
  </si>
  <si>
    <t>Bankarske usluge i usl.pl.prometa</t>
  </si>
  <si>
    <t>Naknade troškova zaposlenima</t>
  </si>
  <si>
    <t xml:space="preserve">Naknade za prij. na posao i s posla </t>
  </si>
  <si>
    <t>Ostale naknade troškova zaposlen.</t>
  </si>
  <si>
    <t>Rashodi za materijal i energiju</t>
  </si>
  <si>
    <t>Rashodi za uredski i drugi materijal</t>
  </si>
  <si>
    <t>Materijal i sirovine</t>
  </si>
  <si>
    <t>Materijal i dijelovi za tek.i inv.održ.</t>
  </si>
  <si>
    <t>Služ.,radna i zašt. odjeća i obuća</t>
  </si>
  <si>
    <t>Rashodi za usluge</t>
  </si>
  <si>
    <t>Usluge telefona, pošte i prijevoza</t>
  </si>
  <si>
    <t>Usluge tekućeg i inv.održavanja</t>
  </si>
  <si>
    <t>Promidžba i informiranje</t>
  </si>
  <si>
    <t>Intelektualne i osobne usluge</t>
  </si>
  <si>
    <t>Ostale usluge</t>
  </si>
  <si>
    <t>Ostali nespomenuti rashodi posl.</t>
  </si>
  <si>
    <t>Plaće</t>
  </si>
  <si>
    <t>Naknade za prijevoz, rad na terenu</t>
  </si>
  <si>
    <t>Doprinosi na plaće</t>
  </si>
  <si>
    <t>Doprinosi za obvezno ZDRO</t>
  </si>
  <si>
    <t>Doprinosi za mirovinsko osiguranje</t>
  </si>
  <si>
    <t>Građevinski objekti</t>
  </si>
  <si>
    <t>Ostali poslovni građevinski objekti</t>
  </si>
  <si>
    <t>Postrojenja i oprema</t>
  </si>
  <si>
    <t>Glazbeni instrumenti i oprema</t>
  </si>
  <si>
    <t>Telefoni i ostali komunikac.uređaji</t>
  </si>
  <si>
    <t>Knjige,umjetnička djela i ostale vrij.</t>
  </si>
  <si>
    <t>Uredski mat. i ostali mat.rashodi</t>
  </si>
  <si>
    <t>Ostale naknade građanima i kuć.</t>
  </si>
  <si>
    <t>Naknade građanima i kućanstvima</t>
  </si>
  <si>
    <t>Aktivnost T100115</t>
  </si>
  <si>
    <t>T100117</t>
  </si>
  <si>
    <t>A101305</t>
  </si>
  <si>
    <t>Kapitalni izdaci za osnovne škole</t>
  </si>
  <si>
    <t>Aktivnost A101311</t>
  </si>
  <si>
    <t>Ostale javne potrebe u obrazovanju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</si>
</sst>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2" fillId="0" borderId="0" xfId="0" applyFont="1"/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3" fontId="16" fillId="5" borderId="4" xfId="0" applyNumberFormat="1" applyFont="1" applyFill="1" applyBorder="1" applyAlignment="1">
      <alignment horizontal="right"/>
    </xf>
    <xf numFmtId="3" fontId="16" fillId="5" borderId="3" xfId="0" applyNumberFormat="1" applyFont="1" applyFill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0" fontId="8" fillId="3" borderId="3" xfId="0" quotePrefix="1" applyFont="1" applyFill="1" applyBorder="1" applyAlignment="1">
      <alignment horizontal="left" vertical="center"/>
    </xf>
    <xf numFmtId="3" fontId="16" fillId="3" borderId="4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21" fillId="3" borderId="3" xfId="0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applyNumberFormat="1" applyFont="1" applyFill="1" applyBorder="1" applyAlignment="1" applyProtection="1">
      <alignment horizontal="left" vertical="center"/>
    </xf>
    <xf numFmtId="0" fontId="7" fillId="6" borderId="3" xfId="0" applyNumberFormat="1" applyFont="1" applyFill="1" applyBorder="1" applyAlignment="1" applyProtection="1">
      <alignment vertical="center" wrapText="1"/>
    </xf>
    <xf numFmtId="3" fontId="3" fillId="6" borderId="4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/>
    <xf numFmtId="3" fontId="1" fillId="0" borderId="4" xfId="0" applyNumberFormat="1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2" xfId="0" applyNumberFormat="1" applyFont="1" applyFill="1" applyBorder="1" applyAlignment="1" applyProtection="1">
      <alignment horizontal="left" vertical="center" wrapText="1" indent="1"/>
    </xf>
    <xf numFmtId="0" fontId="3" fillId="3" borderId="4" xfId="0" applyNumberFormat="1" applyFont="1" applyFill="1" applyBorder="1" applyAlignment="1" applyProtection="1">
      <alignment horizontal="left" vertical="center" wrapText="1" inden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 applyProtection="1">
      <alignment horizontal="right" wrapText="1"/>
    </xf>
    <xf numFmtId="0" fontId="12" fillId="0" borderId="0" xfId="0" applyFont="1"/>
    <xf numFmtId="0" fontId="3" fillId="7" borderId="4" xfId="0" applyNumberFormat="1" applyFont="1" applyFill="1" applyBorder="1" applyAlignment="1" applyProtection="1">
      <alignment horizontal="left" vertical="center" wrapText="1"/>
    </xf>
    <xf numFmtId="3" fontId="3" fillId="7" borderId="4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3" fontId="3" fillId="7" borderId="3" xfId="0" applyNumberFormat="1" applyFont="1" applyFill="1" applyBorder="1" applyAlignment="1" applyProtection="1">
      <alignment horizontal="right" wrapText="1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16" fillId="8" borderId="2" xfId="0" applyNumberFormat="1" applyFont="1" applyFill="1" applyBorder="1" applyAlignment="1" applyProtection="1">
      <alignment horizontal="left" vertical="center" wrapText="1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 applyProtection="1">
      <alignment horizontal="right" wrapTex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16" fillId="9" borderId="2" xfId="0" applyNumberFormat="1" applyFont="1" applyFill="1" applyBorder="1" applyAlignment="1" applyProtection="1">
      <alignment horizontal="left" vertical="center" wrapText="1"/>
    </xf>
    <xf numFmtId="0" fontId="16" fillId="9" borderId="4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 applyProtection="1">
      <alignment horizontal="right" wrapText="1"/>
    </xf>
    <xf numFmtId="3" fontId="3" fillId="2" borderId="4" xfId="0" applyNumberFormat="1" applyFont="1" applyFill="1" applyBorder="1" applyAlignment="1" applyProtection="1">
      <alignment horizontal="right" wrapTex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3" fontId="3" fillId="9" borderId="4" xfId="0" applyNumberFormat="1" applyFont="1" applyFill="1" applyBorder="1" applyAlignment="1" applyProtection="1">
      <alignment horizontal="right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3" fillId="0" borderId="2" xfId="0" applyFont="1" applyBorder="1" applyAlignment="1"/>
    <xf numFmtId="0" fontId="23" fillId="0" borderId="4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workbookViewId="0">
      <selection activeCell="F28" sqref="F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9" t="s">
        <v>172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69" t="s">
        <v>18</v>
      </c>
      <c r="B3" s="169"/>
      <c r="C3" s="169"/>
      <c r="D3" s="169"/>
      <c r="E3" s="169"/>
      <c r="F3" s="169"/>
      <c r="G3" s="169"/>
      <c r="H3" s="169"/>
      <c r="I3" s="182"/>
      <c r="J3" s="182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69" t="s">
        <v>27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35</v>
      </c>
    </row>
    <row r="7" spans="1:10" ht="25.5" x14ac:dyDescent="0.25">
      <c r="A7" s="27"/>
      <c r="B7" s="28"/>
      <c r="C7" s="28"/>
      <c r="D7" s="29"/>
      <c r="E7" s="30"/>
      <c r="F7" s="3" t="s">
        <v>174</v>
      </c>
      <c r="G7" s="3" t="s">
        <v>175</v>
      </c>
      <c r="H7" s="3" t="s">
        <v>176</v>
      </c>
      <c r="I7" s="3" t="s">
        <v>42</v>
      </c>
      <c r="J7" s="3" t="s">
        <v>177</v>
      </c>
    </row>
    <row r="8" spans="1:10" x14ac:dyDescent="0.25">
      <c r="A8" s="174" t="s">
        <v>0</v>
      </c>
      <c r="B8" s="168"/>
      <c r="C8" s="168"/>
      <c r="D8" s="168"/>
      <c r="E8" s="183"/>
      <c r="F8" s="31">
        <f>F9+F10</f>
        <v>1011375</v>
      </c>
      <c r="G8" s="31">
        <f t="shared" ref="G8:J8" si="0">G9+G10</f>
        <v>1072000</v>
      </c>
      <c r="H8" s="31">
        <f t="shared" si="0"/>
        <v>1391100</v>
      </c>
      <c r="I8" s="31">
        <f t="shared" si="0"/>
        <v>1400700</v>
      </c>
      <c r="J8" s="31">
        <f t="shared" si="0"/>
        <v>1430700</v>
      </c>
    </row>
    <row r="9" spans="1:10" x14ac:dyDescent="0.25">
      <c r="A9" s="184" t="s">
        <v>36</v>
      </c>
      <c r="B9" s="185"/>
      <c r="C9" s="185"/>
      <c r="D9" s="185"/>
      <c r="E9" s="181"/>
      <c r="F9" s="32">
        <v>1011375</v>
      </c>
      <c r="G9" s="32">
        <v>1072000</v>
      </c>
      <c r="H9" s="32">
        <v>1391100</v>
      </c>
      <c r="I9" s="32">
        <v>1400700</v>
      </c>
      <c r="J9" s="32">
        <v>1430700</v>
      </c>
    </row>
    <row r="10" spans="1:10" x14ac:dyDescent="0.25">
      <c r="A10" s="186" t="s">
        <v>37</v>
      </c>
      <c r="B10" s="181"/>
      <c r="C10" s="181"/>
      <c r="D10" s="181"/>
      <c r="E10" s="181"/>
      <c r="F10" s="32"/>
      <c r="G10" s="32"/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1005518</v>
      </c>
      <c r="G11" s="31">
        <f t="shared" ref="G11:J11" si="1">G12+G13</f>
        <v>1071300</v>
      </c>
      <c r="H11" s="31">
        <f t="shared" si="1"/>
        <v>1391300</v>
      </c>
      <c r="I11" s="31">
        <f t="shared" si="1"/>
        <v>1400700</v>
      </c>
      <c r="J11" s="31">
        <f t="shared" si="1"/>
        <v>1430700</v>
      </c>
    </row>
    <row r="12" spans="1:10" x14ac:dyDescent="0.25">
      <c r="A12" s="187" t="s">
        <v>38</v>
      </c>
      <c r="B12" s="185"/>
      <c r="C12" s="185"/>
      <c r="D12" s="185"/>
      <c r="E12" s="185"/>
      <c r="F12" s="32">
        <v>986250</v>
      </c>
      <c r="G12" s="32">
        <v>1055300</v>
      </c>
      <c r="H12" s="32">
        <v>1381800</v>
      </c>
      <c r="I12" s="32">
        <v>1390700</v>
      </c>
      <c r="J12" s="44">
        <v>1420700</v>
      </c>
    </row>
    <row r="13" spans="1:10" x14ac:dyDescent="0.25">
      <c r="A13" s="180" t="s">
        <v>39</v>
      </c>
      <c r="B13" s="181"/>
      <c r="C13" s="181"/>
      <c r="D13" s="181"/>
      <c r="E13" s="181"/>
      <c r="F13" s="45">
        <v>19268</v>
      </c>
      <c r="G13" s="45">
        <v>16000</v>
      </c>
      <c r="H13" s="45">
        <v>9500</v>
      </c>
      <c r="I13" s="45">
        <v>10000</v>
      </c>
      <c r="J13" s="44">
        <v>10000</v>
      </c>
    </row>
    <row r="14" spans="1:10" x14ac:dyDescent="0.25">
      <c r="A14" s="167" t="s">
        <v>63</v>
      </c>
      <c r="B14" s="168"/>
      <c r="C14" s="168"/>
      <c r="D14" s="168"/>
      <c r="E14" s="168"/>
      <c r="F14" s="31">
        <f>F8-F11</f>
        <v>5857</v>
      </c>
      <c r="G14" s="31">
        <f t="shared" ref="G14:J14" si="2">G8-G11</f>
        <v>700</v>
      </c>
      <c r="H14" s="31">
        <f t="shared" si="2"/>
        <v>-200</v>
      </c>
      <c r="I14" s="31">
        <f t="shared" si="2"/>
        <v>0</v>
      </c>
      <c r="J14" s="31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69" t="s">
        <v>28</v>
      </c>
      <c r="B16" s="170"/>
      <c r="C16" s="170"/>
      <c r="D16" s="170"/>
      <c r="E16" s="170"/>
      <c r="F16" s="170"/>
      <c r="G16" s="170"/>
      <c r="H16" s="170"/>
      <c r="I16" s="170"/>
      <c r="J16" s="170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174</v>
      </c>
      <c r="G18" s="3" t="s">
        <v>175</v>
      </c>
      <c r="H18" s="3" t="s">
        <v>176</v>
      </c>
      <c r="I18" s="3" t="s">
        <v>42</v>
      </c>
      <c r="J18" s="3" t="s">
        <v>177</v>
      </c>
    </row>
    <row r="19" spans="1:10" x14ac:dyDescent="0.25">
      <c r="A19" s="180" t="s">
        <v>40</v>
      </c>
      <c r="B19" s="181"/>
      <c r="C19" s="181"/>
      <c r="D19" s="181"/>
      <c r="E19" s="181"/>
      <c r="F19" s="45"/>
      <c r="G19" s="45"/>
      <c r="H19" s="45"/>
      <c r="I19" s="45"/>
      <c r="J19" s="44"/>
    </row>
    <row r="20" spans="1:10" x14ac:dyDescent="0.25">
      <c r="A20" s="180" t="s">
        <v>41</v>
      </c>
      <c r="B20" s="181"/>
      <c r="C20" s="181"/>
      <c r="D20" s="181"/>
      <c r="E20" s="181"/>
      <c r="F20" s="45"/>
      <c r="G20" s="45"/>
      <c r="H20" s="45"/>
      <c r="I20" s="45"/>
      <c r="J20" s="44"/>
    </row>
    <row r="21" spans="1:10" x14ac:dyDescent="0.25">
      <c r="A21" s="167" t="s">
        <v>2</v>
      </c>
      <c r="B21" s="168"/>
      <c r="C21" s="168"/>
      <c r="D21" s="168"/>
      <c r="E21" s="168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67" t="s">
        <v>64</v>
      </c>
      <c r="B22" s="168"/>
      <c r="C22" s="168"/>
      <c r="D22" s="168"/>
      <c r="E22" s="168"/>
      <c r="F22" s="31">
        <v>5857</v>
      </c>
      <c r="G22" s="31">
        <v>700</v>
      </c>
      <c r="H22" s="31">
        <f t="shared" ref="H22:J22" si="4">H14+H21</f>
        <v>-200</v>
      </c>
      <c r="I22" s="31">
        <f t="shared" si="4"/>
        <v>0</v>
      </c>
      <c r="J22" s="31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69" t="s">
        <v>65</v>
      </c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174</v>
      </c>
      <c r="G26" s="3" t="s">
        <v>175</v>
      </c>
      <c r="H26" s="3" t="s">
        <v>176</v>
      </c>
      <c r="I26" s="3" t="s">
        <v>42</v>
      </c>
      <c r="J26" s="3" t="s">
        <v>177</v>
      </c>
    </row>
    <row r="27" spans="1:10" ht="15" customHeight="1" x14ac:dyDescent="0.25">
      <c r="A27" s="171" t="s">
        <v>66</v>
      </c>
      <c r="B27" s="172"/>
      <c r="C27" s="172"/>
      <c r="D27" s="172"/>
      <c r="E27" s="173"/>
      <c r="F27" s="46">
        <v>-8632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67" t="s">
        <v>67</v>
      </c>
      <c r="B28" s="168"/>
      <c r="C28" s="168"/>
      <c r="D28" s="168"/>
      <c r="E28" s="168"/>
      <c r="F28" s="48">
        <v>6705</v>
      </c>
      <c r="G28" s="48">
        <v>700</v>
      </c>
      <c r="H28" s="48">
        <f t="shared" ref="H28:J28" si="5">H22+H27</f>
        <v>-200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174" t="s">
        <v>68</v>
      </c>
      <c r="B29" s="175"/>
      <c r="C29" s="175"/>
      <c r="D29" s="175"/>
      <c r="E29" s="176"/>
      <c r="F29" s="48"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77" t="s">
        <v>62</v>
      </c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174</v>
      </c>
      <c r="G33" s="59" t="s">
        <v>175</v>
      </c>
      <c r="H33" s="59" t="s">
        <v>176</v>
      </c>
      <c r="I33" s="59" t="s">
        <v>42</v>
      </c>
      <c r="J33" s="59" t="s">
        <v>177</v>
      </c>
    </row>
    <row r="34" spans="1:10" x14ac:dyDescent="0.25">
      <c r="A34" s="171" t="s">
        <v>66</v>
      </c>
      <c r="B34" s="172"/>
      <c r="C34" s="172"/>
      <c r="D34" s="172"/>
      <c r="E34" s="173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71" t="s">
        <v>69</v>
      </c>
      <c r="B35" s="172"/>
      <c r="C35" s="172"/>
      <c r="D35" s="172"/>
      <c r="E35" s="173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71" t="s">
        <v>70</v>
      </c>
      <c r="B36" s="178"/>
      <c r="C36" s="178"/>
      <c r="D36" s="178"/>
      <c r="E36" s="179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67" t="s">
        <v>67</v>
      </c>
      <c r="B37" s="168"/>
      <c r="C37" s="168"/>
      <c r="D37" s="168"/>
      <c r="E37" s="168"/>
      <c r="F37" s="33"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165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9" customHeight="1" x14ac:dyDescent="0.25"/>
    <row r="42" spans="1:10" x14ac:dyDescent="0.25">
      <c r="C42" t="s">
        <v>167</v>
      </c>
      <c r="H42" t="s">
        <v>165</v>
      </c>
    </row>
    <row r="43" spans="1:10" x14ac:dyDescent="0.25">
      <c r="C43" t="s">
        <v>171</v>
      </c>
      <c r="H43" t="s">
        <v>166</v>
      </c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topLeftCell="A52" workbookViewId="0">
      <selection activeCell="G36" sqref="G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9" t="s">
        <v>173</v>
      </c>
      <c r="B1" s="169"/>
      <c r="C1" s="169"/>
      <c r="D1" s="169"/>
      <c r="E1" s="169"/>
      <c r="F1" s="169"/>
      <c r="G1" s="169"/>
      <c r="H1" s="16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69" t="s">
        <v>18</v>
      </c>
      <c r="B3" s="169"/>
      <c r="C3" s="169"/>
      <c r="D3" s="169"/>
      <c r="E3" s="169"/>
      <c r="F3" s="169"/>
      <c r="G3" s="169"/>
      <c r="H3" s="16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9" t="s">
        <v>4</v>
      </c>
      <c r="B5" s="169"/>
      <c r="C5" s="169"/>
      <c r="D5" s="169"/>
      <c r="E5" s="169"/>
      <c r="F5" s="169"/>
      <c r="G5" s="169"/>
      <c r="H5" s="16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69" t="s">
        <v>43</v>
      </c>
      <c r="B7" s="169"/>
      <c r="C7" s="169"/>
      <c r="D7" s="169"/>
      <c r="E7" s="169"/>
      <c r="F7" s="169"/>
      <c r="G7" s="169"/>
      <c r="H7" s="16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178</v>
      </c>
      <c r="E9" s="20" t="s">
        <v>175</v>
      </c>
      <c r="F9" s="20" t="s">
        <v>179</v>
      </c>
      <c r="G9" s="20" t="s">
        <v>34</v>
      </c>
      <c r="H9" s="20" t="s">
        <v>180</v>
      </c>
    </row>
    <row r="10" spans="1:8" x14ac:dyDescent="0.25">
      <c r="A10" s="37"/>
      <c r="B10" s="38"/>
      <c r="C10" s="36" t="s">
        <v>0</v>
      </c>
      <c r="D10" s="38"/>
      <c r="E10" s="37"/>
      <c r="F10" s="37"/>
      <c r="G10" s="37"/>
      <c r="H10" s="37"/>
    </row>
    <row r="11" spans="1:8" ht="15.75" customHeight="1" x14ac:dyDescent="0.25">
      <c r="A11" s="11">
        <v>6</v>
      </c>
      <c r="B11" s="11"/>
      <c r="C11" s="11" t="s">
        <v>7</v>
      </c>
      <c r="D11" s="8">
        <f>(D12+D18+D20+D23+D25)</f>
        <v>1011375</v>
      </c>
      <c r="E11" s="9">
        <f>(E12+E18+E20+E23+E25)</f>
        <v>1072000</v>
      </c>
      <c r="F11" s="9">
        <f>(F12+F18+F20+F23+F25)</f>
        <v>1391100</v>
      </c>
      <c r="G11" s="9">
        <v>1400700</v>
      </c>
      <c r="H11" s="9">
        <v>1430700</v>
      </c>
    </row>
    <row r="12" spans="1:8" s="69" customFormat="1" ht="38.25" x14ac:dyDescent="0.25">
      <c r="A12" s="70"/>
      <c r="B12" s="70">
        <v>63</v>
      </c>
      <c r="C12" s="71" t="s">
        <v>30</v>
      </c>
      <c r="D12" s="72">
        <f>SUM(D13:D17)</f>
        <v>941972</v>
      </c>
      <c r="E12" s="73">
        <f>SUM(E13:E17)</f>
        <v>970300</v>
      </c>
      <c r="F12" s="73">
        <f>SUM(F13:F17)</f>
        <v>1310400</v>
      </c>
      <c r="G12" s="73">
        <v>1320000</v>
      </c>
      <c r="H12" s="73">
        <v>1350000</v>
      </c>
    </row>
    <row r="13" spans="1:8" x14ac:dyDescent="0.25">
      <c r="A13" s="11"/>
      <c r="B13" s="16">
        <v>6321</v>
      </c>
      <c r="C13" s="16" t="s">
        <v>104</v>
      </c>
      <c r="D13" s="8"/>
      <c r="E13" s="9"/>
      <c r="F13" s="9"/>
      <c r="G13" s="9"/>
      <c r="H13" s="9"/>
    </row>
    <row r="14" spans="1:8" x14ac:dyDescent="0.25">
      <c r="A14" s="11"/>
      <c r="B14" s="16">
        <v>6351</v>
      </c>
      <c r="C14" s="16" t="s">
        <v>105</v>
      </c>
      <c r="D14" s="8"/>
      <c r="E14" s="9">
        <v>200</v>
      </c>
      <c r="F14" s="9"/>
      <c r="G14" s="9"/>
      <c r="H14" s="9"/>
    </row>
    <row r="15" spans="1:8" ht="25.5" x14ac:dyDescent="0.25">
      <c r="A15" s="11"/>
      <c r="B15" s="16">
        <v>6361</v>
      </c>
      <c r="C15" s="16" t="s">
        <v>106</v>
      </c>
      <c r="D15" s="8">
        <v>926696</v>
      </c>
      <c r="E15" s="9">
        <v>958000</v>
      </c>
      <c r="F15" s="9">
        <v>1300800</v>
      </c>
      <c r="G15" s="9"/>
      <c r="H15" s="9"/>
    </row>
    <row r="16" spans="1:8" x14ac:dyDescent="0.25">
      <c r="A16" s="11"/>
      <c r="B16" s="16">
        <v>6362</v>
      </c>
      <c r="C16" s="16" t="s">
        <v>107</v>
      </c>
      <c r="D16" s="8">
        <v>12664</v>
      </c>
      <c r="E16" s="9">
        <v>7000</v>
      </c>
      <c r="F16" s="9">
        <v>7000</v>
      </c>
      <c r="G16" s="9"/>
      <c r="H16" s="9"/>
    </row>
    <row r="17" spans="1:8" ht="25.5" x14ac:dyDescent="0.25">
      <c r="A17" s="11"/>
      <c r="B17" s="16">
        <v>6381</v>
      </c>
      <c r="C17" s="16" t="s">
        <v>108</v>
      </c>
      <c r="D17" s="8">
        <v>2612</v>
      </c>
      <c r="E17" s="9">
        <v>5100</v>
      </c>
      <c r="F17" s="9">
        <v>2600</v>
      </c>
      <c r="G17" s="9"/>
      <c r="H17" s="9"/>
    </row>
    <row r="18" spans="1:8" s="69" customFormat="1" x14ac:dyDescent="0.25">
      <c r="A18" s="74"/>
      <c r="B18" s="75">
        <v>65</v>
      </c>
      <c r="C18" s="76" t="s">
        <v>109</v>
      </c>
      <c r="D18" s="72">
        <f>SUM(D19)</f>
        <v>19263</v>
      </c>
      <c r="E18" s="73">
        <f>SUM(E19)</f>
        <v>42000</v>
      </c>
      <c r="F18" s="73">
        <f>SUM(F19)</f>
        <v>20000</v>
      </c>
      <c r="G18" s="73">
        <v>20000</v>
      </c>
      <c r="H18" s="73">
        <v>20000</v>
      </c>
    </row>
    <row r="19" spans="1:8" x14ac:dyDescent="0.25">
      <c r="A19" s="12"/>
      <c r="B19" s="12">
        <v>6526</v>
      </c>
      <c r="C19" s="17" t="s">
        <v>94</v>
      </c>
      <c r="D19" s="8">
        <v>19263</v>
      </c>
      <c r="E19" s="9">
        <v>42000</v>
      </c>
      <c r="F19" s="9">
        <v>20000</v>
      </c>
      <c r="G19" s="9"/>
      <c r="H19" s="9"/>
    </row>
    <row r="20" spans="1:8" s="69" customFormat="1" x14ac:dyDescent="0.25">
      <c r="A20" s="74"/>
      <c r="B20" s="75">
        <v>66</v>
      </c>
      <c r="C20" s="76" t="s">
        <v>110</v>
      </c>
      <c r="D20" s="72">
        <v>2376</v>
      </c>
      <c r="E20" s="73">
        <f>SUM(E21:E22)</f>
        <v>1700</v>
      </c>
      <c r="F20" s="73">
        <f>SUM(F21:F22)</f>
        <v>2700</v>
      </c>
      <c r="G20" s="73">
        <v>2700</v>
      </c>
      <c r="H20" s="73">
        <v>2700</v>
      </c>
    </row>
    <row r="21" spans="1:8" x14ac:dyDescent="0.25">
      <c r="A21" s="12"/>
      <c r="B21" s="12">
        <v>6614</v>
      </c>
      <c r="C21" s="17" t="s">
        <v>111</v>
      </c>
      <c r="D21" s="8"/>
      <c r="E21" s="9">
        <v>200</v>
      </c>
      <c r="F21" s="9">
        <v>200</v>
      </c>
      <c r="G21" s="9"/>
      <c r="H21" s="9"/>
    </row>
    <row r="22" spans="1:8" x14ac:dyDescent="0.25">
      <c r="A22" s="12"/>
      <c r="B22" s="12">
        <v>6631</v>
      </c>
      <c r="C22" s="17" t="s">
        <v>112</v>
      </c>
      <c r="D22" s="8"/>
      <c r="E22" s="9">
        <v>1500</v>
      </c>
      <c r="F22" s="9">
        <v>2500</v>
      </c>
      <c r="G22" s="9"/>
      <c r="H22" s="9"/>
    </row>
    <row r="23" spans="1:8" s="69" customFormat="1" x14ac:dyDescent="0.25">
      <c r="A23" s="74"/>
      <c r="B23" s="75">
        <v>67</v>
      </c>
      <c r="C23" s="76" t="s">
        <v>113</v>
      </c>
      <c r="D23" s="72">
        <f>SUM(D24)</f>
        <v>46892</v>
      </c>
      <c r="E23" s="73">
        <f>SUM(E24)</f>
        <v>57000</v>
      </c>
      <c r="F23" s="73">
        <f>SUM(F24)</f>
        <v>57000</v>
      </c>
      <c r="G23" s="73">
        <v>57000</v>
      </c>
      <c r="H23" s="73">
        <v>57000</v>
      </c>
    </row>
    <row r="24" spans="1:8" x14ac:dyDescent="0.25">
      <c r="A24" s="12"/>
      <c r="B24" s="12">
        <v>6711</v>
      </c>
      <c r="C24" s="17" t="s">
        <v>114</v>
      </c>
      <c r="D24" s="8">
        <v>46892</v>
      </c>
      <c r="E24" s="9">
        <v>57000</v>
      </c>
      <c r="F24" s="9">
        <v>57000</v>
      </c>
      <c r="G24" s="9"/>
      <c r="H24" s="9"/>
    </row>
    <row r="25" spans="1:8" s="69" customFormat="1" x14ac:dyDescent="0.25">
      <c r="A25" s="74"/>
      <c r="B25" s="75">
        <v>68</v>
      </c>
      <c r="C25" s="76" t="s">
        <v>115</v>
      </c>
      <c r="D25" s="72">
        <f>SUM(D26)</f>
        <v>872</v>
      </c>
      <c r="E25" s="73">
        <f>SUM(E26)</f>
        <v>1000</v>
      </c>
      <c r="F25" s="73">
        <f>SUM(F26)</f>
        <v>1000</v>
      </c>
      <c r="G25" s="73">
        <v>1000</v>
      </c>
      <c r="H25" s="73">
        <v>1000</v>
      </c>
    </row>
    <row r="26" spans="1:8" x14ac:dyDescent="0.25">
      <c r="A26" s="12"/>
      <c r="B26" s="12">
        <v>6831</v>
      </c>
      <c r="C26" s="17" t="s">
        <v>110</v>
      </c>
      <c r="D26" s="8">
        <v>872</v>
      </c>
      <c r="E26" s="9">
        <v>1000</v>
      </c>
      <c r="F26" s="9">
        <v>1000</v>
      </c>
      <c r="G26" s="9"/>
      <c r="H26" s="9"/>
    </row>
    <row r="27" spans="1:8" ht="25.5" x14ac:dyDescent="0.25">
      <c r="A27" s="14">
        <v>7</v>
      </c>
      <c r="B27" s="15"/>
      <c r="C27" s="25" t="s">
        <v>8</v>
      </c>
      <c r="D27" s="8"/>
      <c r="E27" s="9"/>
      <c r="F27" s="9"/>
      <c r="G27" s="9"/>
      <c r="H27" s="9"/>
    </row>
    <row r="28" spans="1:8" ht="38.25" x14ac:dyDescent="0.25">
      <c r="A28" s="16"/>
      <c r="B28" s="16">
        <v>72</v>
      </c>
      <c r="C28" s="26" t="s">
        <v>29</v>
      </c>
      <c r="D28" s="8"/>
      <c r="E28" s="9"/>
      <c r="F28" s="9"/>
      <c r="G28" s="9"/>
      <c r="H28" s="10"/>
    </row>
    <row r="31" spans="1:8" ht="15.75" x14ac:dyDescent="0.25">
      <c r="A31" s="169" t="s">
        <v>44</v>
      </c>
      <c r="B31" s="188"/>
      <c r="C31" s="188"/>
      <c r="D31" s="188"/>
      <c r="E31" s="188"/>
      <c r="F31" s="188"/>
      <c r="G31" s="188"/>
      <c r="H31" s="188"/>
    </row>
    <row r="32" spans="1:8" ht="18" x14ac:dyDescent="0.25">
      <c r="A32" s="4"/>
      <c r="B32" s="4"/>
      <c r="C32" s="4"/>
      <c r="D32" s="4"/>
      <c r="E32" s="4"/>
      <c r="F32" s="4"/>
      <c r="G32" s="5"/>
      <c r="H32" s="5"/>
    </row>
    <row r="33" spans="1:8" ht="25.5" x14ac:dyDescent="0.25">
      <c r="A33" s="20" t="s">
        <v>5</v>
      </c>
      <c r="B33" s="19" t="s">
        <v>6</v>
      </c>
      <c r="C33" s="19" t="s">
        <v>9</v>
      </c>
      <c r="D33" s="19" t="s">
        <v>178</v>
      </c>
      <c r="E33" s="20" t="s">
        <v>175</v>
      </c>
      <c r="F33" s="20" t="s">
        <v>179</v>
      </c>
      <c r="G33" s="20" t="s">
        <v>34</v>
      </c>
      <c r="H33" s="20" t="s">
        <v>180</v>
      </c>
    </row>
    <row r="34" spans="1:8" x14ac:dyDescent="0.25">
      <c r="A34" s="37"/>
      <c r="B34" s="38"/>
      <c r="C34" s="36" t="s">
        <v>1</v>
      </c>
      <c r="D34" s="38"/>
      <c r="E34" s="37"/>
      <c r="F34" s="37"/>
      <c r="G34" s="37"/>
      <c r="H34" s="37"/>
    </row>
    <row r="35" spans="1:8" s="77" customFormat="1" ht="15.75" customHeight="1" x14ac:dyDescent="0.25">
      <c r="A35" s="11">
        <v>3</v>
      </c>
      <c r="B35" s="11"/>
      <c r="C35" s="11" t="s">
        <v>10</v>
      </c>
      <c r="D35" s="102">
        <f>(D36+D44+D73+D75+D77)</f>
        <v>986250</v>
      </c>
      <c r="E35" s="103">
        <f>(E36+E44+E73+E75+E77)</f>
        <v>1055300</v>
      </c>
      <c r="F35" s="103">
        <f>(F36+F44+F73+F75+F77)</f>
        <v>1381800</v>
      </c>
      <c r="G35" s="103">
        <f>(G36+G44+G73+G75+G77)</f>
        <v>1390700</v>
      </c>
      <c r="H35" s="103">
        <f>(H36+H44+H73+H75+H77)</f>
        <v>1420700</v>
      </c>
    </row>
    <row r="36" spans="1:8" ht="15.75" customHeight="1" x14ac:dyDescent="0.25">
      <c r="A36" s="82"/>
      <c r="B36" s="83">
        <v>31</v>
      </c>
      <c r="C36" s="83" t="s">
        <v>11</v>
      </c>
      <c r="D36" s="80">
        <f>SUM(D37:D43)</f>
        <v>833437</v>
      </c>
      <c r="E36" s="81">
        <f>SUM(E37:E43)</f>
        <v>902000</v>
      </c>
      <c r="F36" s="81">
        <f>SUM(F37:F43)</f>
        <v>1196800</v>
      </c>
      <c r="G36" s="81">
        <v>1200000</v>
      </c>
      <c r="H36" s="81">
        <v>1230000</v>
      </c>
    </row>
    <row r="37" spans="1:8" ht="15.75" customHeight="1" x14ac:dyDescent="0.25">
      <c r="A37" s="11"/>
      <c r="B37" s="16">
        <v>3111</v>
      </c>
      <c r="C37" s="16" t="s">
        <v>117</v>
      </c>
      <c r="D37" s="8">
        <v>646403</v>
      </c>
      <c r="E37" s="9">
        <v>710000</v>
      </c>
      <c r="F37" s="9">
        <v>931000</v>
      </c>
      <c r="G37" s="9"/>
      <c r="H37" s="9"/>
    </row>
    <row r="38" spans="1:8" ht="15.75" customHeight="1" x14ac:dyDescent="0.25">
      <c r="A38" s="11"/>
      <c r="B38" s="16">
        <v>3113</v>
      </c>
      <c r="C38" s="16" t="s">
        <v>118</v>
      </c>
      <c r="D38" s="8">
        <v>10160</v>
      </c>
      <c r="E38" s="9">
        <v>12000</v>
      </c>
      <c r="F38" s="9">
        <v>25000</v>
      </c>
      <c r="G38" s="9"/>
      <c r="H38" s="9"/>
    </row>
    <row r="39" spans="1:8" ht="15.75" customHeight="1" x14ac:dyDescent="0.25">
      <c r="A39" s="11"/>
      <c r="B39" s="16">
        <v>3114</v>
      </c>
      <c r="C39" s="16" t="s">
        <v>119</v>
      </c>
      <c r="D39" s="8">
        <v>19752</v>
      </c>
      <c r="E39" s="9">
        <v>23000</v>
      </c>
      <c r="F39" s="9">
        <v>25000</v>
      </c>
      <c r="G39" s="9"/>
      <c r="H39" s="9"/>
    </row>
    <row r="40" spans="1:8" ht="15.75" customHeight="1" x14ac:dyDescent="0.25">
      <c r="A40" s="11"/>
      <c r="B40" s="16">
        <v>3121</v>
      </c>
      <c r="C40" s="16" t="s">
        <v>121</v>
      </c>
      <c r="D40" s="8">
        <v>43757</v>
      </c>
      <c r="E40" s="9">
        <v>32000</v>
      </c>
      <c r="F40" s="9">
        <v>35800</v>
      </c>
      <c r="G40" s="9"/>
      <c r="H40" s="9"/>
    </row>
    <row r="41" spans="1:8" ht="15.75" customHeight="1" x14ac:dyDescent="0.25">
      <c r="A41" s="11"/>
      <c r="B41" s="16">
        <v>3131</v>
      </c>
      <c r="C41" s="16" t="s">
        <v>125</v>
      </c>
      <c r="D41" s="8"/>
      <c r="E41" s="9"/>
      <c r="F41" s="9"/>
      <c r="G41" s="9"/>
      <c r="H41" s="9"/>
    </row>
    <row r="42" spans="1:8" ht="15.75" customHeight="1" x14ac:dyDescent="0.25">
      <c r="A42" s="11"/>
      <c r="B42" s="16">
        <v>3132</v>
      </c>
      <c r="C42" s="16" t="s">
        <v>120</v>
      </c>
      <c r="D42" s="8">
        <v>113365</v>
      </c>
      <c r="E42" s="9">
        <v>125000</v>
      </c>
      <c r="F42" s="9">
        <v>180000</v>
      </c>
      <c r="G42" s="9"/>
      <c r="H42" s="9"/>
    </row>
    <row r="43" spans="1:8" ht="15.75" customHeight="1" x14ac:dyDescent="0.25">
      <c r="A43" s="11"/>
      <c r="B43" s="16">
        <v>3133</v>
      </c>
      <c r="C43" s="16" t="s">
        <v>126</v>
      </c>
      <c r="D43" s="8"/>
      <c r="E43" s="9"/>
      <c r="F43" s="9"/>
      <c r="G43" s="9"/>
      <c r="H43" s="9"/>
    </row>
    <row r="44" spans="1:8" x14ac:dyDescent="0.25">
      <c r="A44" s="79"/>
      <c r="B44" s="79">
        <v>32</v>
      </c>
      <c r="C44" s="79" t="s">
        <v>21</v>
      </c>
      <c r="D44" s="80">
        <f>SUM(D45:D72)</f>
        <v>150932</v>
      </c>
      <c r="E44" s="81">
        <f>SUM(E45:E72)</f>
        <v>151000</v>
      </c>
      <c r="F44" s="81">
        <f>SUM(F45:F72)</f>
        <v>182500</v>
      </c>
      <c r="G44" s="81">
        <v>187500</v>
      </c>
      <c r="H44" s="81">
        <v>187500</v>
      </c>
    </row>
    <row r="45" spans="1:8" s="78" customFormat="1" x14ac:dyDescent="0.25">
      <c r="A45" s="12"/>
      <c r="B45" s="12">
        <v>3211</v>
      </c>
      <c r="C45" s="17" t="s">
        <v>73</v>
      </c>
      <c r="D45" s="8">
        <v>2037</v>
      </c>
      <c r="E45" s="9">
        <v>3500</v>
      </c>
      <c r="F45" s="9">
        <v>4000</v>
      </c>
      <c r="G45" s="9"/>
      <c r="H45" s="9"/>
    </row>
    <row r="46" spans="1:8" s="78" customFormat="1" x14ac:dyDescent="0.25">
      <c r="A46" s="12"/>
      <c r="B46" s="12">
        <v>3212</v>
      </c>
      <c r="C46" s="12" t="s">
        <v>74</v>
      </c>
      <c r="D46" s="8">
        <v>34290</v>
      </c>
      <c r="E46" s="9">
        <v>32000</v>
      </c>
      <c r="F46" s="9">
        <v>40000</v>
      </c>
      <c r="G46" s="9"/>
      <c r="H46" s="9"/>
    </row>
    <row r="47" spans="1:8" s="78" customFormat="1" x14ac:dyDescent="0.25">
      <c r="A47" s="12"/>
      <c r="B47" s="12">
        <v>3213</v>
      </c>
      <c r="C47" s="17" t="s">
        <v>75</v>
      </c>
      <c r="D47" s="8">
        <v>160</v>
      </c>
      <c r="E47" s="9">
        <v>300</v>
      </c>
      <c r="F47" s="9">
        <v>300</v>
      </c>
      <c r="G47" s="9"/>
      <c r="H47" s="9"/>
    </row>
    <row r="48" spans="1:8" s="78" customFormat="1" x14ac:dyDescent="0.25">
      <c r="A48" s="12"/>
      <c r="B48" s="12">
        <v>3214</v>
      </c>
      <c r="C48" s="17" t="s">
        <v>76</v>
      </c>
      <c r="D48" s="8">
        <v>1655</v>
      </c>
      <c r="E48" s="9">
        <v>2000</v>
      </c>
      <c r="F48" s="9">
        <v>2500</v>
      </c>
      <c r="G48" s="9"/>
      <c r="H48" s="9"/>
    </row>
    <row r="49" spans="1:8" s="78" customFormat="1" x14ac:dyDescent="0.25">
      <c r="A49" s="12"/>
      <c r="B49" s="12">
        <v>322</v>
      </c>
      <c r="C49" s="12"/>
      <c r="D49" s="8"/>
      <c r="E49" s="9"/>
      <c r="F49" s="9"/>
      <c r="G49" s="9"/>
      <c r="H49" s="9"/>
    </row>
    <row r="50" spans="1:8" s="78" customFormat="1" x14ac:dyDescent="0.25">
      <c r="A50" s="12"/>
      <c r="B50" s="12">
        <v>3221</v>
      </c>
      <c r="C50" s="17" t="s">
        <v>77</v>
      </c>
      <c r="D50" s="8">
        <v>19326</v>
      </c>
      <c r="E50" s="9">
        <v>23500</v>
      </c>
      <c r="F50" s="9">
        <v>28000</v>
      </c>
      <c r="G50" s="9"/>
      <c r="H50" s="9"/>
    </row>
    <row r="51" spans="1:8" s="78" customFormat="1" x14ac:dyDescent="0.25">
      <c r="A51" s="12"/>
      <c r="B51" s="12">
        <v>3222</v>
      </c>
      <c r="C51" s="17" t="s">
        <v>133</v>
      </c>
      <c r="D51" s="8">
        <v>40556</v>
      </c>
      <c r="E51" s="9">
        <v>40000</v>
      </c>
      <c r="F51" s="9">
        <v>50000</v>
      </c>
      <c r="G51" s="9"/>
      <c r="H51" s="9"/>
    </row>
    <row r="52" spans="1:8" s="78" customFormat="1" x14ac:dyDescent="0.25">
      <c r="A52" s="12"/>
      <c r="B52" s="12">
        <v>3223</v>
      </c>
      <c r="C52" s="12" t="s">
        <v>78</v>
      </c>
      <c r="D52" s="8">
        <v>12297</v>
      </c>
      <c r="E52" s="9">
        <v>15000</v>
      </c>
      <c r="F52" s="9">
        <v>17000</v>
      </c>
      <c r="G52" s="9"/>
      <c r="H52" s="9"/>
    </row>
    <row r="53" spans="1:8" s="78" customFormat="1" x14ac:dyDescent="0.25">
      <c r="A53" s="12"/>
      <c r="B53" s="12">
        <v>3224</v>
      </c>
      <c r="C53" s="17" t="s">
        <v>79</v>
      </c>
      <c r="D53" s="8">
        <v>4173</v>
      </c>
      <c r="E53" s="9">
        <v>1000</v>
      </c>
      <c r="F53" s="9">
        <v>1300</v>
      </c>
      <c r="G53" s="9"/>
      <c r="H53" s="9"/>
    </row>
    <row r="54" spans="1:8" s="78" customFormat="1" x14ac:dyDescent="0.25">
      <c r="A54" s="12"/>
      <c r="B54" s="12">
        <v>3225</v>
      </c>
      <c r="C54" s="12" t="s">
        <v>80</v>
      </c>
      <c r="D54" s="8">
        <v>984</v>
      </c>
      <c r="E54" s="9">
        <v>1000</v>
      </c>
      <c r="F54" s="9">
        <v>2000</v>
      </c>
      <c r="G54" s="9"/>
      <c r="H54" s="9"/>
    </row>
    <row r="55" spans="1:8" s="78" customFormat="1" x14ac:dyDescent="0.25">
      <c r="A55" s="12"/>
      <c r="B55" s="12">
        <v>3227</v>
      </c>
      <c r="C55" s="17" t="s">
        <v>81</v>
      </c>
      <c r="D55" s="8">
        <v>254</v>
      </c>
      <c r="E55" s="9">
        <v>500</v>
      </c>
      <c r="F55" s="9">
        <v>500</v>
      </c>
      <c r="G55" s="9"/>
      <c r="H55" s="9"/>
    </row>
    <row r="56" spans="1:8" s="78" customFormat="1" x14ac:dyDescent="0.25">
      <c r="A56" s="12"/>
      <c r="B56" s="12">
        <v>323</v>
      </c>
      <c r="C56" s="12"/>
      <c r="D56" s="8"/>
      <c r="E56" s="9"/>
      <c r="F56" s="9"/>
      <c r="G56" s="9"/>
      <c r="H56" s="9"/>
    </row>
    <row r="57" spans="1:8" s="78" customFormat="1" x14ac:dyDescent="0.25">
      <c r="A57" s="12"/>
      <c r="B57" s="12">
        <v>3231</v>
      </c>
      <c r="C57" s="17" t="s">
        <v>82</v>
      </c>
      <c r="D57" s="8">
        <v>1628</v>
      </c>
      <c r="E57" s="9">
        <v>1600</v>
      </c>
      <c r="F57" s="9">
        <v>1600</v>
      </c>
      <c r="G57" s="9"/>
      <c r="H57" s="9"/>
    </row>
    <row r="58" spans="1:8" s="78" customFormat="1" x14ac:dyDescent="0.25">
      <c r="A58" s="12"/>
      <c r="B58" s="12">
        <v>3232</v>
      </c>
      <c r="C58" s="17" t="s">
        <v>83</v>
      </c>
      <c r="D58" s="8">
        <v>4880</v>
      </c>
      <c r="E58" s="9">
        <v>5100</v>
      </c>
      <c r="F58" s="9">
        <v>8000</v>
      </c>
      <c r="G58" s="9"/>
      <c r="H58" s="9"/>
    </row>
    <row r="59" spans="1:8" s="78" customFormat="1" x14ac:dyDescent="0.25">
      <c r="A59" s="12"/>
      <c r="B59" s="12">
        <v>3234</v>
      </c>
      <c r="C59" s="17" t="s">
        <v>84</v>
      </c>
      <c r="D59" s="8">
        <v>5534</v>
      </c>
      <c r="E59" s="9">
        <v>6000</v>
      </c>
      <c r="F59" s="9">
        <v>7000</v>
      </c>
      <c r="G59" s="9"/>
      <c r="H59" s="9"/>
    </row>
    <row r="60" spans="1:8" s="78" customFormat="1" x14ac:dyDescent="0.25">
      <c r="A60" s="12"/>
      <c r="B60" s="12">
        <v>3235</v>
      </c>
      <c r="C60" s="17" t="s">
        <v>85</v>
      </c>
      <c r="D60" s="8">
        <v>1628</v>
      </c>
      <c r="E60" s="9">
        <v>2000</v>
      </c>
      <c r="F60" s="9">
        <v>2000</v>
      </c>
      <c r="G60" s="9"/>
      <c r="H60" s="9"/>
    </row>
    <row r="61" spans="1:8" s="78" customFormat="1" x14ac:dyDescent="0.25">
      <c r="A61" s="12"/>
      <c r="B61" s="12">
        <v>3236</v>
      </c>
      <c r="C61" s="17" t="s">
        <v>86</v>
      </c>
      <c r="D61" s="8">
        <v>1082</v>
      </c>
      <c r="E61" s="9">
        <v>1000</v>
      </c>
      <c r="F61" s="9">
        <v>3000</v>
      </c>
      <c r="G61" s="9"/>
      <c r="H61" s="9"/>
    </row>
    <row r="62" spans="1:8" s="78" customFormat="1" x14ac:dyDescent="0.25">
      <c r="A62" s="12"/>
      <c r="B62" s="12">
        <v>3237</v>
      </c>
      <c r="C62" s="17" t="s">
        <v>87</v>
      </c>
      <c r="D62" s="8">
        <v>5282</v>
      </c>
      <c r="E62" s="9">
        <v>1000</v>
      </c>
      <c r="F62" s="9">
        <v>300</v>
      </c>
      <c r="G62" s="9"/>
      <c r="H62" s="9"/>
    </row>
    <row r="63" spans="1:8" s="78" customFormat="1" x14ac:dyDescent="0.25">
      <c r="A63" s="12"/>
      <c r="B63" s="12">
        <v>3238</v>
      </c>
      <c r="C63" s="12" t="s">
        <v>88</v>
      </c>
      <c r="D63" s="8">
        <v>1363</v>
      </c>
      <c r="E63" s="9">
        <v>2000</v>
      </c>
      <c r="F63" s="9">
        <v>2000</v>
      </c>
      <c r="G63" s="9"/>
      <c r="H63" s="9"/>
    </row>
    <row r="64" spans="1:8" s="78" customFormat="1" x14ac:dyDescent="0.25">
      <c r="A64" s="12"/>
      <c r="B64" s="12">
        <v>3239</v>
      </c>
      <c r="C64" s="17" t="s">
        <v>89</v>
      </c>
      <c r="D64" s="8">
        <v>7714</v>
      </c>
      <c r="E64" s="9">
        <v>6000</v>
      </c>
      <c r="F64" s="9">
        <v>6000</v>
      </c>
      <c r="G64" s="9"/>
      <c r="H64" s="9"/>
    </row>
    <row r="65" spans="1:8" s="78" customFormat="1" x14ac:dyDescent="0.25">
      <c r="A65" s="12"/>
      <c r="B65" s="12">
        <v>329</v>
      </c>
      <c r="C65" s="12"/>
      <c r="D65" s="8"/>
      <c r="E65" s="9"/>
      <c r="F65" s="9"/>
      <c r="G65" s="9"/>
      <c r="H65" s="9"/>
    </row>
    <row r="66" spans="1:8" s="78" customFormat="1" x14ac:dyDescent="0.25">
      <c r="A66" s="12"/>
      <c r="B66" s="12">
        <v>3291</v>
      </c>
      <c r="C66" s="12" t="s">
        <v>127</v>
      </c>
      <c r="D66" s="8"/>
      <c r="E66" s="9"/>
      <c r="F66" s="9"/>
      <c r="G66" s="9"/>
      <c r="H66" s="9"/>
    </row>
    <row r="67" spans="1:8" s="78" customFormat="1" x14ac:dyDescent="0.25">
      <c r="A67" s="12"/>
      <c r="B67" s="12">
        <v>3292</v>
      </c>
      <c r="C67" s="17" t="s">
        <v>90</v>
      </c>
      <c r="D67" s="8">
        <v>724</v>
      </c>
      <c r="E67" s="9">
        <v>800</v>
      </c>
      <c r="F67" s="9">
        <v>800</v>
      </c>
      <c r="G67" s="9"/>
      <c r="H67" s="9"/>
    </row>
    <row r="68" spans="1:8" s="78" customFormat="1" x14ac:dyDescent="0.25">
      <c r="A68" s="12"/>
      <c r="B68" s="12">
        <v>3293</v>
      </c>
      <c r="C68" s="17" t="s">
        <v>128</v>
      </c>
      <c r="D68" s="8"/>
      <c r="E68" s="9">
        <v>500</v>
      </c>
      <c r="F68" s="9"/>
      <c r="G68" s="9"/>
      <c r="H68" s="9"/>
    </row>
    <row r="69" spans="1:8" s="78" customFormat="1" x14ac:dyDescent="0.25">
      <c r="A69" s="12"/>
      <c r="B69" s="12">
        <v>3294</v>
      </c>
      <c r="C69" s="17" t="s">
        <v>91</v>
      </c>
      <c r="D69" s="8">
        <v>133</v>
      </c>
      <c r="E69" s="9">
        <v>200</v>
      </c>
      <c r="F69" s="9">
        <v>200</v>
      </c>
      <c r="G69" s="9"/>
      <c r="H69" s="9"/>
    </row>
    <row r="70" spans="1:8" s="78" customFormat="1" x14ac:dyDescent="0.25">
      <c r="A70" s="12"/>
      <c r="B70" s="12">
        <v>3295</v>
      </c>
      <c r="C70" s="17" t="s">
        <v>92</v>
      </c>
      <c r="D70" s="8">
        <v>3232</v>
      </c>
      <c r="E70" s="9">
        <v>3500</v>
      </c>
      <c r="F70" s="9">
        <v>2500</v>
      </c>
      <c r="G70" s="9"/>
      <c r="H70" s="9"/>
    </row>
    <row r="71" spans="1:8" s="78" customFormat="1" x14ac:dyDescent="0.25">
      <c r="A71" s="12"/>
      <c r="B71" s="12">
        <v>3296</v>
      </c>
      <c r="C71" s="17" t="s">
        <v>129</v>
      </c>
      <c r="D71" s="8"/>
      <c r="E71" s="9"/>
      <c r="F71" s="9"/>
      <c r="G71" s="9"/>
      <c r="H71" s="9"/>
    </row>
    <row r="72" spans="1:8" s="78" customFormat="1" x14ac:dyDescent="0.25">
      <c r="A72" s="12"/>
      <c r="B72" s="12">
        <v>3299</v>
      </c>
      <c r="C72" s="17" t="s">
        <v>93</v>
      </c>
      <c r="D72" s="8">
        <v>2000</v>
      </c>
      <c r="E72" s="9">
        <v>2500</v>
      </c>
      <c r="F72" s="9">
        <v>3500</v>
      </c>
      <c r="G72" s="9"/>
      <c r="H72" s="9"/>
    </row>
    <row r="73" spans="1:8" x14ac:dyDescent="0.25">
      <c r="A73" s="79"/>
      <c r="B73" s="79">
        <v>34</v>
      </c>
      <c r="C73" s="79" t="s">
        <v>95</v>
      </c>
      <c r="D73" s="80">
        <f>SUM(D74)</f>
        <v>984</v>
      </c>
      <c r="E73" s="81">
        <f>SUM(E74)</f>
        <v>1200</v>
      </c>
      <c r="F73" s="81">
        <f>SUM(F74)</f>
        <v>1000</v>
      </c>
      <c r="G73" s="81">
        <v>1500</v>
      </c>
      <c r="H73" s="81">
        <v>1500</v>
      </c>
    </row>
    <row r="74" spans="1:8" s="78" customFormat="1" x14ac:dyDescent="0.25">
      <c r="A74" s="12"/>
      <c r="B74" s="12">
        <v>3431</v>
      </c>
      <c r="C74" s="12" t="s">
        <v>116</v>
      </c>
      <c r="D74" s="8">
        <v>984</v>
      </c>
      <c r="E74" s="9">
        <v>1200</v>
      </c>
      <c r="F74" s="9">
        <v>1000</v>
      </c>
      <c r="G74" s="9"/>
      <c r="H74" s="9"/>
    </row>
    <row r="75" spans="1:8" x14ac:dyDescent="0.25">
      <c r="A75" s="79"/>
      <c r="B75" s="79">
        <v>37</v>
      </c>
      <c r="C75" s="79" t="s">
        <v>123</v>
      </c>
      <c r="D75" s="80">
        <f>SUM(D76)</f>
        <v>573</v>
      </c>
      <c r="E75" s="81">
        <f>SUM(E76)</f>
        <v>700</v>
      </c>
      <c r="F75" s="81">
        <f>SUM(F76)</f>
        <v>700</v>
      </c>
      <c r="G75" s="81">
        <v>700</v>
      </c>
      <c r="H75" s="81">
        <v>700</v>
      </c>
    </row>
    <row r="76" spans="1:8" x14ac:dyDescent="0.25">
      <c r="A76" s="12"/>
      <c r="B76" s="12">
        <v>3729</v>
      </c>
      <c r="C76" s="12" t="s">
        <v>181</v>
      </c>
      <c r="D76" s="8">
        <v>573</v>
      </c>
      <c r="E76" s="9">
        <v>700</v>
      </c>
      <c r="F76" s="9">
        <v>700</v>
      </c>
      <c r="G76" s="9"/>
      <c r="H76" s="9"/>
    </row>
    <row r="77" spans="1:8" x14ac:dyDescent="0.25">
      <c r="A77" s="79"/>
      <c r="B77" s="79">
        <v>38</v>
      </c>
      <c r="C77" s="79" t="s">
        <v>122</v>
      </c>
      <c r="D77" s="80">
        <f>SUM(D78)</f>
        <v>324</v>
      </c>
      <c r="E77" s="81">
        <f>SUM(E78)</f>
        <v>400</v>
      </c>
      <c r="F77" s="81">
        <f>SUM(F78)</f>
        <v>800</v>
      </c>
      <c r="G77" s="81">
        <v>1000</v>
      </c>
      <c r="H77" s="81">
        <v>1000</v>
      </c>
    </row>
    <row r="78" spans="1:8" x14ac:dyDescent="0.25">
      <c r="A78" s="12"/>
      <c r="B78" s="12">
        <v>3811</v>
      </c>
      <c r="C78" s="12" t="s">
        <v>124</v>
      </c>
      <c r="D78" s="8">
        <v>324</v>
      </c>
      <c r="E78" s="9">
        <v>400</v>
      </c>
      <c r="F78" s="9">
        <v>800</v>
      </c>
      <c r="G78" s="9"/>
      <c r="H78" s="9"/>
    </row>
    <row r="79" spans="1:8" s="77" customFormat="1" ht="25.5" x14ac:dyDescent="0.25">
      <c r="A79" s="14">
        <v>4</v>
      </c>
      <c r="B79" s="15"/>
      <c r="C79" s="25" t="s">
        <v>12</v>
      </c>
      <c r="D79" s="102">
        <v>19269</v>
      </c>
      <c r="E79" s="103">
        <v>16000</v>
      </c>
      <c r="F79" s="103"/>
      <c r="G79" s="103"/>
      <c r="H79" s="103"/>
    </row>
    <row r="80" spans="1:8" s="78" customFormat="1" ht="38.25" x14ac:dyDescent="0.25">
      <c r="A80" s="85"/>
      <c r="B80" s="86">
        <v>42</v>
      </c>
      <c r="C80" s="87" t="s">
        <v>32</v>
      </c>
      <c r="D80" s="88">
        <f>SUM(D81:D88)</f>
        <v>19269</v>
      </c>
      <c r="E80" s="89">
        <f>SUM(E81:E88)</f>
        <v>16000</v>
      </c>
      <c r="F80" s="89">
        <f>SUM(F81:F88)</f>
        <v>9500</v>
      </c>
      <c r="G80" s="89">
        <v>10000</v>
      </c>
      <c r="H80" s="89">
        <v>10000</v>
      </c>
    </row>
    <row r="81" spans="1:8" s="78" customFormat="1" x14ac:dyDescent="0.25">
      <c r="A81" s="17"/>
      <c r="B81" s="84">
        <v>4212</v>
      </c>
      <c r="C81" s="26" t="s">
        <v>131</v>
      </c>
      <c r="D81" s="8">
        <v>830</v>
      </c>
      <c r="E81" s="9">
        <v>1000</v>
      </c>
      <c r="F81" s="9"/>
      <c r="G81" s="9"/>
      <c r="H81" s="9"/>
    </row>
    <row r="82" spans="1:8" s="78" customFormat="1" x14ac:dyDescent="0.25">
      <c r="A82" s="17"/>
      <c r="B82" s="84">
        <v>4221</v>
      </c>
      <c r="C82" s="26" t="s">
        <v>97</v>
      </c>
      <c r="D82" s="8">
        <v>14538</v>
      </c>
      <c r="E82" s="9">
        <v>10000</v>
      </c>
      <c r="F82" s="9">
        <v>5000</v>
      </c>
      <c r="G82" s="9"/>
      <c r="H82" s="9"/>
    </row>
    <row r="83" spans="1:8" s="78" customFormat="1" x14ac:dyDescent="0.25">
      <c r="A83" s="17"/>
      <c r="B83" s="84">
        <v>4222</v>
      </c>
      <c r="C83" s="26" t="s">
        <v>132</v>
      </c>
      <c r="D83" s="8"/>
      <c r="E83" s="9">
        <v>500</v>
      </c>
      <c r="F83" s="9"/>
      <c r="G83" s="9"/>
      <c r="H83" s="9"/>
    </row>
    <row r="84" spans="1:8" s="78" customFormat="1" ht="25.5" x14ac:dyDescent="0.25">
      <c r="A84" s="17"/>
      <c r="B84" s="84">
        <v>4223</v>
      </c>
      <c r="C84" s="26" t="s">
        <v>98</v>
      </c>
      <c r="D84" s="8"/>
      <c r="E84" s="9"/>
      <c r="F84" s="9"/>
      <c r="G84" s="9"/>
      <c r="H84" s="9"/>
    </row>
    <row r="85" spans="1:8" s="78" customFormat="1" x14ac:dyDescent="0.25">
      <c r="A85" s="17"/>
      <c r="B85" s="84">
        <v>4225</v>
      </c>
      <c r="C85" s="26" t="s">
        <v>130</v>
      </c>
      <c r="D85" s="8">
        <v>1022</v>
      </c>
      <c r="E85" s="9">
        <v>500</v>
      </c>
      <c r="F85" s="9">
        <v>500</v>
      </c>
      <c r="G85" s="9"/>
      <c r="H85" s="9"/>
    </row>
    <row r="86" spans="1:8" s="78" customFormat="1" x14ac:dyDescent="0.25">
      <c r="A86" s="17"/>
      <c r="B86" s="84">
        <v>4226</v>
      </c>
      <c r="C86" s="26" t="s">
        <v>99</v>
      </c>
      <c r="D86" s="8">
        <v>814</v>
      </c>
      <c r="E86" s="9">
        <v>500</v>
      </c>
      <c r="F86" s="9">
        <v>500</v>
      </c>
      <c r="G86" s="9"/>
      <c r="H86" s="9"/>
    </row>
    <row r="87" spans="1:8" s="78" customFormat="1" ht="30.75" customHeight="1" x14ac:dyDescent="0.25">
      <c r="A87" s="17"/>
      <c r="B87" s="84">
        <v>4227</v>
      </c>
      <c r="C87" s="26" t="s">
        <v>100</v>
      </c>
      <c r="D87" s="8"/>
      <c r="E87" s="9">
        <v>500</v>
      </c>
      <c r="F87" s="9">
        <v>500</v>
      </c>
      <c r="G87" s="9"/>
      <c r="H87" s="9"/>
    </row>
    <row r="88" spans="1:8" s="78" customFormat="1" ht="30.75" customHeight="1" x14ac:dyDescent="0.25">
      <c r="A88" s="17"/>
      <c r="B88" s="84">
        <v>4241</v>
      </c>
      <c r="C88" s="26" t="s">
        <v>101</v>
      </c>
      <c r="D88" s="8">
        <v>2065</v>
      </c>
      <c r="E88" s="9">
        <v>3000</v>
      </c>
      <c r="F88" s="9">
        <v>3000</v>
      </c>
      <c r="G88" s="9"/>
      <c r="H88" s="9"/>
    </row>
    <row r="89" spans="1:8" s="78" customFormat="1" x14ac:dyDescent="0.25">
      <c r="A89" s="85"/>
      <c r="B89" s="86">
        <v>45</v>
      </c>
      <c r="C89" s="87" t="s">
        <v>103</v>
      </c>
      <c r="D89" s="88"/>
      <c r="E89" s="89"/>
      <c r="F89" s="89"/>
      <c r="G89" s="89"/>
      <c r="H89" s="89"/>
    </row>
  </sheetData>
  <mergeCells count="5">
    <mergeCell ref="A31:H31"/>
    <mergeCell ref="A1:H1"/>
    <mergeCell ref="A3:H3"/>
    <mergeCell ref="A5:H5"/>
    <mergeCell ref="A7:H7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topLeftCell="A19" workbookViewId="0">
      <selection activeCell="D37" sqref="D3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9" t="s">
        <v>173</v>
      </c>
      <c r="B1" s="169"/>
      <c r="C1" s="169"/>
      <c r="D1" s="169"/>
      <c r="E1" s="169"/>
      <c r="F1" s="169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69" t="s">
        <v>18</v>
      </c>
      <c r="B3" s="169"/>
      <c r="C3" s="169"/>
      <c r="D3" s="169"/>
      <c r="E3" s="169"/>
      <c r="F3" s="169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69" t="s">
        <v>4</v>
      </c>
      <c r="B5" s="169"/>
      <c r="C5" s="169"/>
      <c r="D5" s="169"/>
      <c r="E5" s="169"/>
      <c r="F5" s="169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69" t="s">
        <v>45</v>
      </c>
      <c r="B7" s="169"/>
      <c r="C7" s="169"/>
      <c r="D7" s="169"/>
      <c r="E7" s="169"/>
      <c r="F7" s="169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47</v>
      </c>
      <c r="B9" s="19" t="s">
        <v>178</v>
      </c>
      <c r="C9" s="20" t="s">
        <v>175</v>
      </c>
      <c r="D9" s="20" t="s">
        <v>179</v>
      </c>
      <c r="E9" s="20" t="s">
        <v>34</v>
      </c>
      <c r="F9" s="20" t="s">
        <v>180</v>
      </c>
    </row>
    <row r="10" spans="1:6" x14ac:dyDescent="0.25">
      <c r="A10" s="39" t="s">
        <v>0</v>
      </c>
      <c r="B10" s="100">
        <f>SUM(B12:B21)</f>
        <v>1011375</v>
      </c>
      <c r="C10" s="101">
        <f>SUM(C12:C21)</f>
        <v>1072000</v>
      </c>
      <c r="D10" s="101">
        <f>SUM(D12:D21)</f>
        <v>1391100</v>
      </c>
      <c r="E10" s="101">
        <f>SUM(E12:E21)</f>
        <v>1400700</v>
      </c>
      <c r="F10" s="101">
        <f>SUM(F12:F21)</f>
        <v>1430700</v>
      </c>
    </row>
    <row r="11" spans="1:6" x14ac:dyDescent="0.25">
      <c r="A11" s="25" t="s">
        <v>52</v>
      </c>
      <c r="B11" s="37"/>
      <c r="C11" s="37"/>
      <c r="D11" s="37"/>
      <c r="E11" s="37"/>
      <c r="F11" s="37"/>
    </row>
    <row r="12" spans="1:6" x14ac:dyDescent="0.25">
      <c r="A12" s="13" t="s">
        <v>53</v>
      </c>
      <c r="B12" s="9">
        <v>1292</v>
      </c>
      <c r="C12" s="9">
        <v>672</v>
      </c>
      <c r="D12" s="9">
        <v>2350</v>
      </c>
      <c r="E12" s="9">
        <v>2180</v>
      </c>
      <c r="F12" s="9">
        <v>2180</v>
      </c>
    </row>
    <row r="13" spans="1:6" x14ac:dyDescent="0.25">
      <c r="A13" s="98" t="s">
        <v>54</v>
      </c>
      <c r="B13" s="9"/>
      <c r="C13" s="9"/>
      <c r="D13" s="9"/>
      <c r="E13" s="9"/>
      <c r="F13" s="9"/>
    </row>
    <row r="14" spans="1:6" x14ac:dyDescent="0.25">
      <c r="A14" s="13" t="s">
        <v>158</v>
      </c>
      <c r="B14" s="9"/>
      <c r="C14" s="9">
        <v>200</v>
      </c>
      <c r="D14" s="9">
        <v>200</v>
      </c>
      <c r="E14" s="9">
        <v>200</v>
      </c>
      <c r="F14" s="9">
        <v>200</v>
      </c>
    </row>
    <row r="15" spans="1:6" ht="25.5" x14ac:dyDescent="0.25">
      <c r="A15" s="11" t="s">
        <v>50</v>
      </c>
      <c r="B15" s="8"/>
      <c r="C15" s="9"/>
      <c r="D15" s="9"/>
      <c r="E15" s="9"/>
      <c r="F15" s="9"/>
    </row>
    <row r="16" spans="1:6" ht="25.5" x14ac:dyDescent="0.25">
      <c r="A16" s="18" t="s">
        <v>51</v>
      </c>
      <c r="B16" s="8">
        <v>33736</v>
      </c>
      <c r="C16" s="9">
        <v>42000</v>
      </c>
      <c r="D16" s="9">
        <v>30000</v>
      </c>
      <c r="E16" s="9">
        <v>30000</v>
      </c>
      <c r="F16" s="9">
        <v>30000</v>
      </c>
    </row>
    <row r="17" spans="1:6" x14ac:dyDescent="0.25">
      <c r="A17" s="18" t="s">
        <v>159</v>
      </c>
      <c r="B17" s="8">
        <v>45601</v>
      </c>
      <c r="C17" s="9">
        <v>57000</v>
      </c>
      <c r="D17" s="9">
        <v>58000</v>
      </c>
      <c r="E17" s="9">
        <v>58000</v>
      </c>
      <c r="F17" s="9">
        <v>58000</v>
      </c>
    </row>
    <row r="18" spans="1:6" x14ac:dyDescent="0.25">
      <c r="A18" s="39" t="s">
        <v>48</v>
      </c>
      <c r="B18" s="8"/>
      <c r="C18" s="9"/>
      <c r="D18" s="9"/>
      <c r="E18" s="9"/>
      <c r="F18" s="10"/>
    </row>
    <row r="19" spans="1:6" x14ac:dyDescent="0.25">
      <c r="A19" s="99" t="s">
        <v>160</v>
      </c>
      <c r="B19" s="8"/>
      <c r="C19" s="9">
        <v>2000</v>
      </c>
      <c r="D19" s="9">
        <v>14030</v>
      </c>
      <c r="E19" s="9">
        <v>13400</v>
      </c>
      <c r="F19" s="10">
        <v>13500</v>
      </c>
    </row>
    <row r="20" spans="1:6" x14ac:dyDescent="0.25">
      <c r="A20" s="13" t="s">
        <v>49</v>
      </c>
      <c r="B20" s="8">
        <v>930746</v>
      </c>
      <c r="C20" s="9">
        <v>968628</v>
      </c>
      <c r="D20" s="9">
        <v>1286520</v>
      </c>
      <c r="E20" s="9">
        <v>1296920</v>
      </c>
      <c r="F20" s="10">
        <v>1326820</v>
      </c>
    </row>
    <row r="21" spans="1:6" x14ac:dyDescent="0.25">
      <c r="A21" s="13" t="s">
        <v>161</v>
      </c>
      <c r="B21" s="8"/>
      <c r="C21" s="9">
        <v>1500</v>
      </c>
      <c r="D21" s="9"/>
      <c r="E21" s="9"/>
      <c r="F21" s="10"/>
    </row>
    <row r="24" spans="1:6" ht="15.75" customHeight="1" x14ac:dyDescent="0.25">
      <c r="A24" s="169" t="s">
        <v>46</v>
      </c>
      <c r="B24" s="169"/>
      <c r="C24" s="169"/>
      <c r="D24" s="169"/>
      <c r="E24" s="169"/>
      <c r="F24" s="169"/>
    </row>
    <row r="25" spans="1:6" ht="18" x14ac:dyDescent="0.25">
      <c r="A25" s="24"/>
      <c r="B25" s="24"/>
      <c r="C25" s="24"/>
      <c r="D25" s="24"/>
      <c r="E25" s="5"/>
      <c r="F25" s="5"/>
    </row>
    <row r="26" spans="1:6" ht="25.5" x14ac:dyDescent="0.25">
      <c r="A26" s="20" t="s">
        <v>47</v>
      </c>
      <c r="B26" s="19" t="s">
        <v>178</v>
      </c>
      <c r="C26" s="20" t="s">
        <v>175</v>
      </c>
      <c r="D26" s="20" t="s">
        <v>179</v>
      </c>
      <c r="E26" s="20" t="s">
        <v>34</v>
      </c>
      <c r="F26" s="20" t="s">
        <v>180</v>
      </c>
    </row>
    <row r="27" spans="1:6" x14ac:dyDescent="0.25">
      <c r="A27" s="39" t="s">
        <v>1</v>
      </c>
      <c r="B27" s="100">
        <f>SUM(B29+B31+B33+B34+B36+B37+B39)</f>
        <v>1005518.13</v>
      </c>
      <c r="C27" s="101">
        <f>SUM(C29:C39)</f>
        <v>1071300</v>
      </c>
      <c r="D27" s="101">
        <f>SUM(D29:D39)</f>
        <v>1391300</v>
      </c>
      <c r="E27" s="101">
        <f>SUM(E29:E39)</f>
        <v>1400700</v>
      </c>
      <c r="F27" s="101">
        <f>SUM(F29:F39)</f>
        <v>1430700</v>
      </c>
    </row>
    <row r="28" spans="1:6" ht="15.75" customHeight="1" x14ac:dyDescent="0.25">
      <c r="A28" s="25" t="s">
        <v>52</v>
      </c>
      <c r="B28" s="8"/>
      <c r="C28" s="9"/>
      <c r="D28" s="9"/>
      <c r="E28" s="9"/>
      <c r="F28" s="9"/>
    </row>
    <row r="29" spans="1:6" x14ac:dyDescent="0.25">
      <c r="A29" s="13" t="s">
        <v>53</v>
      </c>
      <c r="B29" s="8">
        <v>1274.1300000000001</v>
      </c>
      <c r="C29" s="9">
        <v>672</v>
      </c>
      <c r="D29" s="9">
        <v>2350</v>
      </c>
      <c r="E29" s="9">
        <v>2180</v>
      </c>
      <c r="F29" s="9">
        <v>2180</v>
      </c>
    </row>
    <row r="30" spans="1:6" x14ac:dyDescent="0.25">
      <c r="A30" s="98" t="s">
        <v>54</v>
      </c>
      <c r="B30" s="8"/>
      <c r="C30" s="9"/>
      <c r="D30" s="9"/>
      <c r="E30" s="9"/>
      <c r="F30" s="9"/>
    </row>
    <row r="31" spans="1:6" x14ac:dyDescent="0.25">
      <c r="A31" s="13" t="s">
        <v>153</v>
      </c>
      <c r="B31" s="8"/>
      <c r="C31" s="9">
        <v>200</v>
      </c>
      <c r="D31" s="9">
        <v>200</v>
      </c>
      <c r="E31" s="9">
        <v>200</v>
      </c>
      <c r="F31" s="9">
        <v>200</v>
      </c>
    </row>
    <row r="32" spans="1:6" x14ac:dyDescent="0.25">
      <c r="A32" s="98" t="s">
        <v>50</v>
      </c>
      <c r="B32" s="8"/>
      <c r="C32" s="9"/>
      <c r="D32" s="9"/>
      <c r="E32" s="9"/>
      <c r="F32" s="9"/>
    </row>
    <row r="33" spans="1:6" x14ac:dyDescent="0.25">
      <c r="A33" s="13" t="s">
        <v>154</v>
      </c>
      <c r="B33" s="8">
        <v>40570</v>
      </c>
      <c r="C33" s="9">
        <v>42000</v>
      </c>
      <c r="D33" s="9">
        <v>25000</v>
      </c>
      <c r="E33" s="9">
        <v>30000</v>
      </c>
      <c r="F33" s="9">
        <v>30000</v>
      </c>
    </row>
    <row r="34" spans="1:6" x14ac:dyDescent="0.25">
      <c r="A34" s="13" t="s">
        <v>155</v>
      </c>
      <c r="B34" s="8">
        <v>44363</v>
      </c>
      <c r="C34" s="9">
        <v>56300</v>
      </c>
      <c r="D34" s="9">
        <v>58000</v>
      </c>
      <c r="E34" s="9">
        <v>58000</v>
      </c>
      <c r="F34" s="9">
        <v>58000</v>
      </c>
    </row>
    <row r="35" spans="1:6" x14ac:dyDescent="0.25">
      <c r="A35" s="98" t="s">
        <v>48</v>
      </c>
      <c r="B35" s="8"/>
      <c r="C35" s="9"/>
      <c r="D35" s="9"/>
      <c r="E35" s="9"/>
      <c r="F35" s="9"/>
    </row>
    <row r="36" spans="1:6" x14ac:dyDescent="0.25">
      <c r="A36" s="13" t="s">
        <v>156</v>
      </c>
      <c r="B36" s="8">
        <v>937</v>
      </c>
      <c r="C36" s="9">
        <v>2000</v>
      </c>
      <c r="D36" s="9">
        <v>14030</v>
      </c>
      <c r="E36" s="9">
        <v>13400</v>
      </c>
      <c r="F36" s="9">
        <v>13500</v>
      </c>
    </row>
    <row r="37" spans="1:6" x14ac:dyDescent="0.25">
      <c r="A37" s="13" t="s">
        <v>157</v>
      </c>
      <c r="B37" s="8">
        <v>918374</v>
      </c>
      <c r="C37" s="9">
        <v>968628</v>
      </c>
      <c r="D37" s="9">
        <v>1291720</v>
      </c>
      <c r="E37" s="9">
        <v>1296920</v>
      </c>
      <c r="F37" s="9">
        <v>1326820</v>
      </c>
    </row>
    <row r="38" spans="1:6" x14ac:dyDescent="0.25">
      <c r="A38" s="12" t="s">
        <v>31</v>
      </c>
      <c r="B38" s="8"/>
      <c r="C38" s="9"/>
      <c r="D38" s="9"/>
      <c r="E38" s="9"/>
      <c r="F38" s="9"/>
    </row>
    <row r="39" spans="1:6" x14ac:dyDescent="0.25">
      <c r="A39" s="13" t="s">
        <v>161</v>
      </c>
      <c r="B39" s="8"/>
      <c r="C39" s="9">
        <v>1500</v>
      </c>
      <c r="D39" s="9"/>
      <c r="E39" s="9"/>
      <c r="F39" s="10"/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E12" sqref="E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69" t="s">
        <v>173</v>
      </c>
      <c r="B1" s="169"/>
      <c r="C1" s="169"/>
      <c r="D1" s="169"/>
      <c r="E1" s="169"/>
      <c r="F1" s="16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69" t="s">
        <v>18</v>
      </c>
      <c r="B3" s="169"/>
      <c r="C3" s="169"/>
      <c r="D3" s="169"/>
      <c r="E3" s="182"/>
      <c r="F3" s="18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69" t="s">
        <v>4</v>
      </c>
      <c r="B5" s="170"/>
      <c r="C5" s="170"/>
      <c r="D5" s="170"/>
      <c r="E5" s="170"/>
      <c r="F5" s="17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69" t="s">
        <v>13</v>
      </c>
      <c r="B7" s="188"/>
      <c r="C7" s="188"/>
      <c r="D7" s="188"/>
      <c r="E7" s="188"/>
      <c r="F7" s="18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47</v>
      </c>
      <c r="B9" s="19" t="s">
        <v>178</v>
      </c>
      <c r="C9" s="20" t="s">
        <v>175</v>
      </c>
      <c r="D9" s="20" t="s">
        <v>179</v>
      </c>
      <c r="E9" s="20" t="s">
        <v>34</v>
      </c>
      <c r="F9" s="20" t="s">
        <v>180</v>
      </c>
    </row>
    <row r="10" spans="1:6" ht="15.75" customHeight="1" x14ac:dyDescent="0.25">
      <c r="A10" s="11" t="s">
        <v>14</v>
      </c>
      <c r="B10" s="8">
        <f>SUM(B12:B13)</f>
        <v>1005517.72</v>
      </c>
      <c r="C10" s="9">
        <f>SUM(C12:C13)</f>
        <v>1071300</v>
      </c>
      <c r="D10" s="9">
        <f>SUM(D12:D13)</f>
        <v>1391300</v>
      </c>
      <c r="E10" s="9">
        <f>SUM(E12:E13)</f>
        <v>1400700</v>
      </c>
      <c r="F10" s="9">
        <f>SUM(F12:F13)</f>
        <v>1430700</v>
      </c>
    </row>
    <row r="11" spans="1:6" ht="15.75" customHeight="1" x14ac:dyDescent="0.25">
      <c r="A11" s="11" t="s">
        <v>162</v>
      </c>
      <c r="B11" s="8"/>
      <c r="C11" s="9"/>
      <c r="D11" s="9"/>
      <c r="E11" s="9"/>
      <c r="F11" s="9"/>
    </row>
    <row r="12" spans="1:6" x14ac:dyDescent="0.25">
      <c r="A12" s="18" t="s">
        <v>163</v>
      </c>
      <c r="B12" s="8">
        <v>956399</v>
      </c>
      <c r="C12" s="9">
        <v>1036300</v>
      </c>
      <c r="D12" s="9">
        <v>1339300</v>
      </c>
      <c r="E12" s="9">
        <v>1345700</v>
      </c>
      <c r="F12" s="9">
        <v>1373700</v>
      </c>
    </row>
    <row r="13" spans="1:6" x14ac:dyDescent="0.25">
      <c r="A13" s="97" t="s">
        <v>164</v>
      </c>
      <c r="B13" s="8">
        <v>49118.720000000001</v>
      </c>
      <c r="C13" s="9">
        <v>35000</v>
      </c>
      <c r="D13" s="9">
        <v>52000</v>
      </c>
      <c r="E13" s="9">
        <v>55000</v>
      </c>
      <c r="F13" s="9">
        <v>57000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9" t="s">
        <v>172</v>
      </c>
      <c r="B1" s="169"/>
      <c r="C1" s="169"/>
      <c r="D1" s="169"/>
      <c r="E1" s="169"/>
      <c r="F1" s="169"/>
      <c r="G1" s="169"/>
      <c r="H1" s="16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69" t="s">
        <v>18</v>
      </c>
      <c r="B3" s="169"/>
      <c r="C3" s="169"/>
      <c r="D3" s="169"/>
      <c r="E3" s="169"/>
      <c r="F3" s="169"/>
      <c r="G3" s="169"/>
      <c r="H3" s="16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9" t="s">
        <v>56</v>
      </c>
      <c r="B5" s="169"/>
      <c r="C5" s="169"/>
      <c r="D5" s="169"/>
      <c r="E5" s="169"/>
      <c r="F5" s="169"/>
      <c r="G5" s="169"/>
      <c r="H5" s="16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33</v>
      </c>
      <c r="D7" s="19" t="s">
        <v>178</v>
      </c>
      <c r="E7" s="20" t="s">
        <v>175</v>
      </c>
      <c r="F7" s="20" t="s">
        <v>179</v>
      </c>
      <c r="G7" s="20" t="s">
        <v>34</v>
      </c>
      <c r="H7" s="20" t="s">
        <v>180</v>
      </c>
    </row>
    <row r="8" spans="1:8" x14ac:dyDescent="0.25">
      <c r="A8" s="37"/>
      <c r="B8" s="38"/>
      <c r="C8" s="36" t="s">
        <v>58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0"/>
      <c r="D11" s="8"/>
      <c r="E11" s="9"/>
      <c r="F11" s="9"/>
      <c r="G11" s="9"/>
      <c r="H11" s="9"/>
    </row>
    <row r="12" spans="1:8" x14ac:dyDescent="0.25">
      <c r="A12" s="11"/>
      <c r="B12" s="16"/>
      <c r="C12" s="36" t="s">
        <v>61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C30" sqref="C3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9" t="s">
        <v>173</v>
      </c>
      <c r="B1" s="169"/>
      <c r="C1" s="169"/>
      <c r="D1" s="169"/>
      <c r="E1" s="169"/>
      <c r="F1" s="169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69" t="s">
        <v>18</v>
      </c>
      <c r="B3" s="169"/>
      <c r="C3" s="169"/>
      <c r="D3" s="169"/>
      <c r="E3" s="169"/>
      <c r="F3" s="169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69" t="s">
        <v>57</v>
      </c>
      <c r="B5" s="169"/>
      <c r="C5" s="169"/>
      <c r="D5" s="169"/>
      <c r="E5" s="169"/>
      <c r="F5" s="169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47</v>
      </c>
      <c r="B7" s="19" t="s">
        <v>178</v>
      </c>
      <c r="C7" s="20" t="s">
        <v>175</v>
      </c>
      <c r="D7" s="20" t="s">
        <v>179</v>
      </c>
      <c r="E7" s="20" t="s">
        <v>34</v>
      </c>
      <c r="F7" s="20" t="s">
        <v>180</v>
      </c>
    </row>
    <row r="8" spans="1:6" x14ac:dyDescent="0.25">
      <c r="A8" s="11" t="s">
        <v>58</v>
      </c>
      <c r="B8" s="8"/>
      <c r="C8" s="9"/>
      <c r="D8" s="9"/>
      <c r="E8" s="9"/>
      <c r="F8" s="9"/>
    </row>
    <row r="9" spans="1:6" ht="25.5" x14ac:dyDescent="0.25">
      <c r="A9" s="11" t="s">
        <v>59</v>
      </c>
      <c r="B9" s="8"/>
      <c r="C9" s="9"/>
      <c r="D9" s="9"/>
      <c r="E9" s="9"/>
      <c r="F9" s="9"/>
    </row>
    <row r="10" spans="1:6" ht="25.5" x14ac:dyDescent="0.25">
      <c r="A10" s="18" t="s">
        <v>60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61</v>
      </c>
      <c r="B12" s="8"/>
      <c r="C12" s="9"/>
      <c r="D12" s="9"/>
      <c r="E12" s="9"/>
      <c r="F12" s="9"/>
    </row>
    <row r="13" spans="1:6" x14ac:dyDescent="0.25">
      <c r="A13" s="25" t="s">
        <v>52</v>
      </c>
      <c r="B13" s="8"/>
      <c r="C13" s="9"/>
      <c r="D13" s="9"/>
      <c r="E13" s="9"/>
      <c r="F13" s="9"/>
    </row>
    <row r="14" spans="1:6" x14ac:dyDescent="0.25">
      <c r="A14" s="13" t="s">
        <v>53</v>
      </c>
      <c r="B14" s="8"/>
      <c r="C14" s="9"/>
      <c r="D14" s="9"/>
      <c r="E14" s="9"/>
      <c r="F14" s="10"/>
    </row>
    <row r="15" spans="1:6" x14ac:dyDescent="0.25">
      <c r="A15" s="25" t="s">
        <v>54</v>
      </c>
      <c r="B15" s="8"/>
      <c r="C15" s="9"/>
      <c r="D15" s="9"/>
      <c r="E15" s="9"/>
      <c r="F15" s="10"/>
    </row>
    <row r="16" spans="1:6" x14ac:dyDescent="0.25">
      <c r="A16" s="13" t="s">
        <v>55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99"/>
  <sheetViews>
    <sheetView tabSelected="1" topLeftCell="A82" workbookViewId="0">
      <selection activeCell="D93" sqref="D9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69" t="s">
        <v>173</v>
      </c>
      <c r="B1" s="169"/>
      <c r="C1" s="169"/>
      <c r="D1" s="169"/>
      <c r="E1" s="169"/>
      <c r="F1" s="169"/>
      <c r="G1" s="169"/>
      <c r="H1" s="169"/>
      <c r="I1" s="169"/>
    </row>
    <row r="2" spans="1:9" ht="18" x14ac:dyDescent="0.25">
      <c r="A2" s="24"/>
      <c r="B2" s="24"/>
      <c r="C2" s="24"/>
      <c r="D2" s="24"/>
      <c r="E2" s="24"/>
      <c r="F2" s="24"/>
      <c r="G2" s="24"/>
      <c r="H2" s="5"/>
      <c r="I2" s="5"/>
    </row>
    <row r="3" spans="1:9" ht="18" customHeight="1" x14ac:dyDescent="0.25">
      <c r="A3" s="169" t="s">
        <v>17</v>
      </c>
      <c r="B3" s="170"/>
      <c r="C3" s="170"/>
      <c r="D3" s="170"/>
      <c r="E3" s="170"/>
      <c r="F3" s="170"/>
      <c r="G3" s="170"/>
      <c r="H3" s="170"/>
      <c r="I3" s="170"/>
    </row>
    <row r="4" spans="1:9" ht="18" x14ac:dyDescent="0.25">
      <c r="A4" s="24"/>
      <c r="B4" s="24"/>
      <c r="C4" s="24"/>
      <c r="D4" s="24"/>
      <c r="E4" s="24"/>
      <c r="F4" s="24"/>
      <c r="G4" s="24"/>
      <c r="H4" s="5"/>
      <c r="I4" s="5"/>
    </row>
    <row r="5" spans="1:9" ht="25.5" x14ac:dyDescent="0.25">
      <c r="A5" s="201" t="s">
        <v>19</v>
      </c>
      <c r="B5" s="202"/>
      <c r="C5" s="203"/>
      <c r="D5" s="19" t="s">
        <v>20</v>
      </c>
      <c r="E5" s="19" t="s">
        <v>178</v>
      </c>
      <c r="F5" s="20" t="s">
        <v>175</v>
      </c>
      <c r="G5" s="20" t="s">
        <v>179</v>
      </c>
      <c r="H5" s="20" t="s">
        <v>34</v>
      </c>
      <c r="I5" s="20" t="s">
        <v>180</v>
      </c>
    </row>
    <row r="6" spans="1:9" ht="15" customHeight="1" x14ac:dyDescent="0.25">
      <c r="A6" s="192" t="s">
        <v>134</v>
      </c>
      <c r="B6" s="193"/>
      <c r="C6" s="194"/>
      <c r="D6" s="61" t="s">
        <v>135</v>
      </c>
      <c r="E6" s="8"/>
      <c r="F6" s="9"/>
      <c r="G6" s="9"/>
      <c r="H6" s="9"/>
      <c r="I6" s="9"/>
    </row>
    <row r="7" spans="1:9" ht="15" customHeight="1" x14ac:dyDescent="0.25">
      <c r="A7" s="192" t="s">
        <v>136</v>
      </c>
      <c r="B7" s="193"/>
      <c r="C7" s="194"/>
      <c r="D7" s="61" t="s">
        <v>137</v>
      </c>
      <c r="E7" s="8"/>
      <c r="F7" s="9"/>
      <c r="G7" s="9"/>
      <c r="H7" s="9"/>
      <c r="I7" s="9"/>
    </row>
    <row r="8" spans="1:9" ht="15" customHeight="1" x14ac:dyDescent="0.25">
      <c r="A8" s="189" t="s">
        <v>138</v>
      </c>
      <c r="B8" s="190"/>
      <c r="C8" s="191"/>
      <c r="D8" s="64" t="s">
        <v>139</v>
      </c>
      <c r="E8" s="8"/>
      <c r="F8" s="9"/>
      <c r="G8" s="9"/>
      <c r="H8" s="9"/>
      <c r="I8" s="10"/>
    </row>
    <row r="9" spans="1:9" s="77" customFormat="1" x14ac:dyDescent="0.25">
      <c r="A9" s="192">
        <v>3</v>
      </c>
      <c r="B9" s="193"/>
      <c r="C9" s="194"/>
      <c r="D9" s="122" t="s">
        <v>10</v>
      </c>
      <c r="E9" s="102">
        <v>43115</v>
      </c>
      <c r="F9" s="103">
        <v>53300</v>
      </c>
      <c r="G9" s="103">
        <v>53300</v>
      </c>
      <c r="H9" s="103">
        <v>53300</v>
      </c>
      <c r="I9" s="104">
        <v>53300</v>
      </c>
    </row>
    <row r="10" spans="1:9" x14ac:dyDescent="0.25">
      <c r="A10" s="204">
        <v>32</v>
      </c>
      <c r="B10" s="205"/>
      <c r="C10" s="206"/>
      <c r="D10" s="134" t="s">
        <v>21</v>
      </c>
      <c r="E10" s="135">
        <v>42131</v>
      </c>
      <c r="F10" s="136">
        <v>52300</v>
      </c>
      <c r="G10" s="136">
        <v>52300</v>
      </c>
      <c r="H10" s="136">
        <v>52300</v>
      </c>
      <c r="I10" s="136">
        <v>52300</v>
      </c>
    </row>
    <row r="11" spans="1:9" x14ac:dyDescent="0.25">
      <c r="A11" s="126">
        <v>321</v>
      </c>
      <c r="B11" s="127"/>
      <c r="C11" s="128"/>
      <c r="D11" s="129" t="s">
        <v>187</v>
      </c>
      <c r="E11" s="130">
        <f>SUM(E12:E15)</f>
        <v>2737</v>
      </c>
      <c r="F11" s="131">
        <f>SUM(F12:F15)</f>
        <v>2900</v>
      </c>
      <c r="G11" s="131">
        <f>SUM(G12:G15)</f>
        <v>2700</v>
      </c>
      <c r="H11" s="131"/>
      <c r="I11" s="131"/>
    </row>
    <row r="12" spans="1:9" x14ac:dyDescent="0.25">
      <c r="A12" s="110">
        <v>3211</v>
      </c>
      <c r="B12" s="111"/>
      <c r="C12" s="112"/>
      <c r="D12" s="109" t="s">
        <v>73</v>
      </c>
      <c r="E12" s="8">
        <v>957</v>
      </c>
      <c r="F12" s="9">
        <v>1000</v>
      </c>
      <c r="G12" s="9">
        <v>1000</v>
      </c>
      <c r="H12" s="9"/>
      <c r="I12" s="9"/>
    </row>
    <row r="13" spans="1:9" s="133" customFormat="1" ht="21" customHeight="1" x14ac:dyDescent="0.2">
      <c r="A13" s="110">
        <v>3212</v>
      </c>
      <c r="B13" s="111"/>
      <c r="C13" s="112"/>
      <c r="D13" s="109" t="s">
        <v>188</v>
      </c>
      <c r="E13" s="8"/>
      <c r="F13" s="9"/>
      <c r="G13" s="9"/>
      <c r="H13" s="9"/>
      <c r="I13" s="9"/>
    </row>
    <row r="14" spans="1:9" x14ac:dyDescent="0.25">
      <c r="A14" s="110">
        <v>3213</v>
      </c>
      <c r="B14" s="111"/>
      <c r="C14" s="112"/>
      <c r="D14" s="109" t="s">
        <v>75</v>
      </c>
      <c r="E14" s="8">
        <v>160</v>
      </c>
      <c r="F14" s="9">
        <v>200</v>
      </c>
      <c r="G14" s="9">
        <v>200</v>
      </c>
      <c r="H14" s="9"/>
      <c r="I14" s="9"/>
    </row>
    <row r="15" spans="1:9" ht="25.5" x14ac:dyDescent="0.25">
      <c r="A15" s="110">
        <v>3214</v>
      </c>
      <c r="B15" s="111"/>
      <c r="C15" s="112"/>
      <c r="D15" s="109" t="s">
        <v>189</v>
      </c>
      <c r="E15" s="8">
        <v>1620</v>
      </c>
      <c r="F15" s="9">
        <v>1700</v>
      </c>
      <c r="G15" s="9">
        <v>1500</v>
      </c>
      <c r="H15" s="9"/>
      <c r="I15" s="9"/>
    </row>
    <row r="16" spans="1:9" x14ac:dyDescent="0.25">
      <c r="A16" s="126">
        <v>322</v>
      </c>
      <c r="B16" s="127"/>
      <c r="C16" s="128"/>
      <c r="D16" s="129" t="s">
        <v>190</v>
      </c>
      <c r="E16" s="130">
        <f>SUM(E17:E22)</f>
        <v>19348</v>
      </c>
      <c r="F16" s="131">
        <f>SUM(F17:F22)</f>
        <v>26000</v>
      </c>
      <c r="G16" s="131">
        <f>SUM(G17:G22)</f>
        <v>25800</v>
      </c>
      <c r="H16" s="131"/>
      <c r="I16" s="131"/>
    </row>
    <row r="17" spans="1:9" ht="25.5" x14ac:dyDescent="0.25">
      <c r="A17" s="110">
        <v>3221</v>
      </c>
      <c r="B17" s="111"/>
      <c r="C17" s="112"/>
      <c r="D17" s="109" t="s">
        <v>191</v>
      </c>
      <c r="E17" s="8">
        <v>4356</v>
      </c>
      <c r="F17" s="9">
        <v>5000</v>
      </c>
      <c r="G17" s="9">
        <v>6000</v>
      </c>
      <c r="H17" s="9"/>
      <c r="I17" s="9"/>
    </row>
    <row r="18" spans="1:9" x14ac:dyDescent="0.25">
      <c r="A18" s="110">
        <v>3222</v>
      </c>
      <c r="B18" s="111"/>
      <c r="C18" s="112"/>
      <c r="D18" s="109" t="s">
        <v>192</v>
      </c>
      <c r="E18" s="8">
        <v>19</v>
      </c>
      <c r="F18" s="9">
        <v>1000</v>
      </c>
      <c r="G18" s="9">
        <v>2000</v>
      </c>
      <c r="H18" s="9"/>
      <c r="I18" s="9"/>
    </row>
    <row r="19" spans="1:9" x14ac:dyDescent="0.25">
      <c r="A19" s="110">
        <v>3223</v>
      </c>
      <c r="B19" s="111"/>
      <c r="C19" s="112"/>
      <c r="D19" s="109" t="s">
        <v>78</v>
      </c>
      <c r="E19" s="8">
        <v>12297</v>
      </c>
      <c r="F19" s="9">
        <v>13000</v>
      </c>
      <c r="G19" s="9">
        <v>10800</v>
      </c>
      <c r="H19" s="9"/>
      <c r="I19" s="9"/>
    </row>
    <row r="20" spans="1:9" x14ac:dyDescent="0.25">
      <c r="A20" s="110">
        <v>3224</v>
      </c>
      <c r="B20" s="111"/>
      <c r="C20" s="112"/>
      <c r="D20" s="109" t="s">
        <v>193</v>
      </c>
      <c r="E20" s="8">
        <v>2298</v>
      </c>
      <c r="F20" s="9">
        <v>3500</v>
      </c>
      <c r="G20" s="9">
        <v>3500</v>
      </c>
      <c r="H20" s="9"/>
      <c r="I20" s="9"/>
    </row>
    <row r="21" spans="1:9" x14ac:dyDescent="0.25">
      <c r="A21" s="110">
        <v>3225</v>
      </c>
      <c r="B21" s="111"/>
      <c r="C21" s="112"/>
      <c r="D21" s="109" t="s">
        <v>80</v>
      </c>
      <c r="E21" s="8">
        <v>124</v>
      </c>
      <c r="F21" s="9">
        <v>2500</v>
      </c>
      <c r="G21" s="9">
        <v>2500</v>
      </c>
      <c r="H21" s="9"/>
      <c r="I21" s="9"/>
    </row>
    <row r="22" spans="1:9" x14ac:dyDescent="0.25">
      <c r="A22" s="110">
        <v>3227</v>
      </c>
      <c r="B22" s="111"/>
      <c r="C22" s="112"/>
      <c r="D22" s="109" t="s">
        <v>194</v>
      </c>
      <c r="E22" s="8">
        <v>254</v>
      </c>
      <c r="F22" s="9">
        <v>1000</v>
      </c>
      <c r="G22" s="9">
        <v>1000</v>
      </c>
      <c r="H22" s="9"/>
      <c r="I22" s="9"/>
    </row>
    <row r="23" spans="1:9" x14ac:dyDescent="0.25">
      <c r="A23" s="126">
        <v>323</v>
      </c>
      <c r="B23" s="127"/>
      <c r="C23" s="128"/>
      <c r="D23" s="129" t="s">
        <v>195</v>
      </c>
      <c r="E23" s="130">
        <f>SUM(E24:E32)</f>
        <v>19891.919999999998</v>
      </c>
      <c r="F23" s="131">
        <f>SUM(F24:F32)</f>
        <v>23200</v>
      </c>
      <c r="G23" s="131">
        <f>SUM(G24:G32)</f>
        <v>23600</v>
      </c>
      <c r="H23" s="131"/>
      <c r="I23" s="131"/>
    </row>
    <row r="24" spans="1:9" x14ac:dyDescent="0.25">
      <c r="A24" s="110">
        <v>3231</v>
      </c>
      <c r="B24" s="111"/>
      <c r="C24" s="112"/>
      <c r="D24" s="109" t="s">
        <v>196</v>
      </c>
      <c r="E24" s="8">
        <v>1573</v>
      </c>
      <c r="F24" s="9">
        <v>2200</v>
      </c>
      <c r="G24" s="9">
        <v>2600</v>
      </c>
      <c r="H24" s="9"/>
      <c r="I24" s="9"/>
    </row>
    <row r="25" spans="1:9" x14ac:dyDescent="0.25">
      <c r="A25" s="110">
        <v>3232</v>
      </c>
      <c r="B25" s="111"/>
      <c r="C25" s="112"/>
      <c r="D25" s="109" t="s">
        <v>197</v>
      </c>
      <c r="E25" s="8">
        <v>4178</v>
      </c>
      <c r="F25" s="9">
        <v>5000</v>
      </c>
      <c r="G25" s="9">
        <v>5000</v>
      </c>
      <c r="H25" s="9"/>
      <c r="I25" s="9"/>
    </row>
    <row r="26" spans="1:9" x14ac:dyDescent="0.25">
      <c r="A26" s="110">
        <v>3233</v>
      </c>
      <c r="B26" s="111"/>
      <c r="C26" s="112"/>
      <c r="D26" s="109" t="s">
        <v>198</v>
      </c>
      <c r="E26" s="8"/>
      <c r="F26" s="9"/>
      <c r="G26" s="9"/>
      <c r="H26" s="9"/>
      <c r="I26" s="9"/>
    </row>
    <row r="27" spans="1:9" x14ac:dyDescent="0.25">
      <c r="A27" s="110">
        <v>3234</v>
      </c>
      <c r="B27" s="111"/>
      <c r="C27" s="112"/>
      <c r="D27" s="109" t="s">
        <v>84</v>
      </c>
      <c r="E27" s="8">
        <v>5533.64</v>
      </c>
      <c r="F27" s="9">
        <v>6000</v>
      </c>
      <c r="G27" s="9">
        <v>6000</v>
      </c>
      <c r="H27" s="9"/>
      <c r="I27" s="9"/>
    </row>
    <row r="28" spans="1:9" x14ac:dyDescent="0.25">
      <c r="A28" s="110">
        <v>3235</v>
      </c>
      <c r="B28" s="111"/>
      <c r="C28" s="112"/>
      <c r="D28" s="109" t="s">
        <v>85</v>
      </c>
      <c r="E28" s="8">
        <v>938.46</v>
      </c>
      <c r="F28" s="9">
        <v>1500</v>
      </c>
      <c r="G28" s="9">
        <v>1500</v>
      </c>
      <c r="H28" s="9"/>
      <c r="I28" s="9"/>
    </row>
    <row r="29" spans="1:9" x14ac:dyDescent="0.25">
      <c r="A29" s="110">
        <v>3236</v>
      </c>
      <c r="B29" s="111"/>
      <c r="C29" s="112"/>
      <c r="D29" s="109" t="s">
        <v>86</v>
      </c>
      <c r="E29" s="8">
        <v>1082.05</v>
      </c>
      <c r="F29" s="9">
        <v>1000</v>
      </c>
      <c r="G29" s="9">
        <v>1000</v>
      </c>
      <c r="H29" s="9"/>
      <c r="I29" s="9"/>
    </row>
    <row r="30" spans="1:9" x14ac:dyDescent="0.25">
      <c r="A30" s="110">
        <v>3237</v>
      </c>
      <c r="B30" s="111"/>
      <c r="C30" s="112"/>
      <c r="D30" s="109" t="s">
        <v>199</v>
      </c>
      <c r="E30" s="8">
        <v>5181.5200000000004</v>
      </c>
      <c r="F30" s="9">
        <v>5500</v>
      </c>
      <c r="G30" s="9">
        <v>5500</v>
      </c>
      <c r="H30" s="9"/>
      <c r="I30" s="9"/>
    </row>
    <row r="31" spans="1:9" x14ac:dyDescent="0.25">
      <c r="A31" s="110">
        <v>3238</v>
      </c>
      <c r="B31" s="111"/>
      <c r="C31" s="112"/>
      <c r="D31" s="109" t="s">
        <v>88</v>
      </c>
      <c r="E31" s="8">
        <v>1362.5</v>
      </c>
      <c r="F31" s="9">
        <v>1500</v>
      </c>
      <c r="G31" s="9">
        <v>1500</v>
      </c>
      <c r="H31" s="9"/>
      <c r="I31" s="9"/>
    </row>
    <row r="32" spans="1:9" x14ac:dyDescent="0.25">
      <c r="A32" s="110">
        <v>3239</v>
      </c>
      <c r="B32" s="111"/>
      <c r="C32" s="112"/>
      <c r="D32" s="109" t="s">
        <v>200</v>
      </c>
      <c r="E32" s="8">
        <v>42.75</v>
      </c>
      <c r="F32" s="9">
        <v>500</v>
      </c>
      <c r="G32" s="9">
        <v>500</v>
      </c>
      <c r="H32" s="9"/>
      <c r="I32" s="9"/>
    </row>
    <row r="33" spans="1:9" x14ac:dyDescent="0.25">
      <c r="A33" s="126">
        <v>329</v>
      </c>
      <c r="B33" s="127"/>
      <c r="C33" s="128"/>
      <c r="D33" s="129" t="s">
        <v>201</v>
      </c>
      <c r="E33" s="130">
        <f>SUM(E34:E35)</f>
        <v>154</v>
      </c>
      <c r="F33" s="131">
        <f>SUM(F34:F35)</f>
        <v>200</v>
      </c>
      <c r="G33" s="131">
        <f>SUM(G34:G35)</f>
        <v>200</v>
      </c>
      <c r="H33" s="131"/>
      <c r="I33" s="131"/>
    </row>
    <row r="34" spans="1:9" x14ac:dyDescent="0.25">
      <c r="A34" s="110">
        <v>3294</v>
      </c>
      <c r="B34" s="111"/>
      <c r="C34" s="112"/>
      <c r="D34" s="109" t="s">
        <v>91</v>
      </c>
      <c r="E34" s="8">
        <v>120</v>
      </c>
      <c r="F34" s="9">
        <v>150</v>
      </c>
      <c r="G34" s="9">
        <v>150</v>
      </c>
      <c r="H34" s="9"/>
      <c r="I34" s="9"/>
    </row>
    <row r="35" spans="1:9" x14ac:dyDescent="0.25">
      <c r="A35" s="110">
        <v>3299</v>
      </c>
      <c r="B35" s="111"/>
      <c r="C35" s="112"/>
      <c r="D35" s="109" t="s">
        <v>182</v>
      </c>
      <c r="E35" s="8">
        <v>34</v>
      </c>
      <c r="F35" s="9">
        <v>50</v>
      </c>
      <c r="G35" s="9">
        <v>50</v>
      </c>
      <c r="H35" s="9"/>
      <c r="I35" s="9"/>
    </row>
    <row r="36" spans="1:9" ht="15" customHeight="1" x14ac:dyDescent="0.25">
      <c r="A36" s="137">
        <v>34</v>
      </c>
      <c r="B36" s="138"/>
      <c r="C36" s="139"/>
      <c r="D36" s="134" t="s">
        <v>95</v>
      </c>
      <c r="E36" s="135">
        <v>984</v>
      </c>
      <c r="F36" s="136">
        <v>1000</v>
      </c>
      <c r="G36" s="136">
        <v>1000</v>
      </c>
      <c r="H36" s="136">
        <v>1000</v>
      </c>
      <c r="I36" s="140">
        <v>1000</v>
      </c>
    </row>
    <row r="37" spans="1:9" ht="15" customHeight="1" x14ac:dyDescent="0.25">
      <c r="A37" s="126">
        <v>343</v>
      </c>
      <c r="B37" s="127"/>
      <c r="C37" s="128"/>
      <c r="D37" s="129" t="s">
        <v>185</v>
      </c>
      <c r="E37" s="130">
        <v>984</v>
      </c>
      <c r="F37" s="131">
        <v>1000</v>
      </c>
      <c r="G37" s="131">
        <v>1000</v>
      </c>
      <c r="H37" s="131"/>
      <c r="I37" s="132"/>
    </row>
    <row r="38" spans="1:9" ht="15" customHeight="1" x14ac:dyDescent="0.25">
      <c r="A38" s="110">
        <v>3431</v>
      </c>
      <c r="B38" s="111"/>
      <c r="C38" s="112"/>
      <c r="D38" s="109" t="s">
        <v>186</v>
      </c>
      <c r="E38" s="8">
        <v>984</v>
      </c>
      <c r="F38" s="9">
        <v>1000</v>
      </c>
      <c r="G38" s="9">
        <v>1000</v>
      </c>
      <c r="H38" s="9"/>
      <c r="I38" s="10"/>
    </row>
    <row r="39" spans="1:9" s="77" customFormat="1" ht="33" customHeight="1" x14ac:dyDescent="0.25">
      <c r="A39" s="192" t="s">
        <v>217</v>
      </c>
      <c r="B39" s="193"/>
      <c r="C39" s="194"/>
      <c r="D39" s="115" t="s">
        <v>184</v>
      </c>
      <c r="E39" s="102"/>
      <c r="F39" s="103"/>
      <c r="G39" s="103"/>
      <c r="H39" s="103"/>
      <c r="I39" s="104"/>
    </row>
    <row r="40" spans="1:9" ht="15" customHeight="1" x14ac:dyDescent="0.25">
      <c r="A40" s="189" t="s">
        <v>146</v>
      </c>
      <c r="B40" s="190"/>
      <c r="C40" s="191"/>
      <c r="D40" s="107" t="s">
        <v>71</v>
      </c>
      <c r="E40" s="8"/>
      <c r="F40" s="9"/>
      <c r="G40" s="9"/>
      <c r="H40" s="9"/>
      <c r="I40" s="10"/>
    </row>
    <row r="41" spans="1:9" s="77" customFormat="1" x14ac:dyDescent="0.25">
      <c r="A41" s="192">
        <v>3</v>
      </c>
      <c r="B41" s="193"/>
      <c r="C41" s="194"/>
      <c r="D41" s="122" t="s">
        <v>10</v>
      </c>
      <c r="E41" s="102"/>
      <c r="F41" s="103"/>
      <c r="G41" s="103">
        <v>1370</v>
      </c>
      <c r="H41" s="103"/>
      <c r="I41" s="104"/>
    </row>
    <row r="42" spans="1:9" x14ac:dyDescent="0.25">
      <c r="A42" s="204">
        <v>31</v>
      </c>
      <c r="B42" s="205"/>
      <c r="C42" s="206"/>
      <c r="D42" s="134" t="s">
        <v>11</v>
      </c>
      <c r="E42" s="135"/>
      <c r="F42" s="136"/>
      <c r="G42" s="136">
        <v>1200</v>
      </c>
      <c r="H42" s="136">
        <v>1200</v>
      </c>
      <c r="I42" s="140">
        <v>1200</v>
      </c>
    </row>
    <row r="43" spans="1:9" x14ac:dyDescent="0.25">
      <c r="A43" s="126">
        <v>311</v>
      </c>
      <c r="B43" s="127"/>
      <c r="C43" s="128"/>
      <c r="D43" s="129" t="s">
        <v>202</v>
      </c>
      <c r="E43" s="130"/>
      <c r="F43" s="131"/>
      <c r="G43" s="131">
        <v>1000</v>
      </c>
      <c r="H43" s="131"/>
      <c r="I43" s="132"/>
    </row>
    <row r="44" spans="1:9" x14ac:dyDescent="0.25">
      <c r="A44" s="110">
        <v>3111</v>
      </c>
      <c r="B44" s="111"/>
      <c r="C44" s="112"/>
      <c r="D44" s="109" t="s">
        <v>117</v>
      </c>
      <c r="E44" s="8"/>
      <c r="F44" s="9"/>
      <c r="G44" s="9">
        <v>1000</v>
      </c>
      <c r="H44" s="9"/>
      <c r="I44" s="10"/>
    </row>
    <row r="45" spans="1:9" x14ac:dyDescent="0.25">
      <c r="A45" s="126">
        <v>312</v>
      </c>
      <c r="B45" s="127"/>
      <c r="C45" s="128"/>
      <c r="D45" s="129" t="s">
        <v>121</v>
      </c>
      <c r="E45" s="130"/>
      <c r="F45" s="131"/>
      <c r="G45" s="131">
        <v>80</v>
      </c>
      <c r="H45" s="131"/>
      <c r="I45" s="132"/>
    </row>
    <row r="46" spans="1:9" x14ac:dyDescent="0.25">
      <c r="A46" s="110">
        <v>3121</v>
      </c>
      <c r="B46" s="111"/>
      <c r="C46" s="112"/>
      <c r="D46" s="109" t="s">
        <v>121</v>
      </c>
      <c r="E46" s="8"/>
      <c r="F46" s="9"/>
      <c r="G46" s="9">
        <v>80</v>
      </c>
      <c r="H46" s="9"/>
      <c r="I46" s="10"/>
    </row>
    <row r="47" spans="1:9" x14ac:dyDescent="0.25">
      <c r="A47" s="126">
        <v>313</v>
      </c>
      <c r="B47" s="127"/>
      <c r="C47" s="128"/>
      <c r="D47" s="129" t="s">
        <v>204</v>
      </c>
      <c r="E47" s="130"/>
      <c r="F47" s="131"/>
      <c r="G47" s="131">
        <v>120</v>
      </c>
      <c r="H47" s="131"/>
      <c r="I47" s="132"/>
    </row>
    <row r="48" spans="1:9" x14ac:dyDescent="0.25">
      <c r="A48" s="110">
        <v>3132</v>
      </c>
      <c r="B48" s="111"/>
      <c r="C48" s="112"/>
      <c r="D48" s="109" t="s">
        <v>205</v>
      </c>
      <c r="E48" s="8"/>
      <c r="F48" s="9"/>
      <c r="G48" s="9">
        <v>120</v>
      </c>
      <c r="H48" s="9"/>
      <c r="I48" s="10"/>
    </row>
    <row r="49" spans="1:9" x14ac:dyDescent="0.25">
      <c r="A49" s="204">
        <v>32</v>
      </c>
      <c r="B49" s="205"/>
      <c r="C49" s="206"/>
      <c r="D49" s="134" t="s">
        <v>21</v>
      </c>
      <c r="E49" s="135"/>
      <c r="F49" s="136"/>
      <c r="G49" s="136">
        <v>170</v>
      </c>
      <c r="H49" s="136"/>
      <c r="I49" s="136"/>
    </row>
    <row r="50" spans="1:9" x14ac:dyDescent="0.25">
      <c r="A50" s="126">
        <v>321</v>
      </c>
      <c r="B50" s="127"/>
      <c r="C50" s="128"/>
      <c r="D50" s="129" t="s">
        <v>187</v>
      </c>
      <c r="E50" s="130"/>
      <c r="F50" s="131"/>
      <c r="G50" s="131">
        <v>170</v>
      </c>
      <c r="H50" s="131"/>
      <c r="I50" s="131"/>
    </row>
    <row r="51" spans="1:9" ht="19.5" customHeight="1" x14ac:dyDescent="0.25">
      <c r="A51" s="110">
        <v>3212</v>
      </c>
      <c r="B51" s="111"/>
      <c r="C51" s="112"/>
      <c r="D51" s="109" t="s">
        <v>203</v>
      </c>
      <c r="E51" s="8"/>
      <c r="F51" s="9"/>
      <c r="G51" s="9">
        <v>170</v>
      </c>
      <c r="H51" s="9"/>
      <c r="I51" s="9"/>
    </row>
    <row r="52" spans="1:9" x14ac:dyDescent="0.25">
      <c r="A52" s="189" t="s">
        <v>141</v>
      </c>
      <c r="B52" s="190"/>
      <c r="C52" s="191"/>
      <c r="D52" s="107" t="s">
        <v>142</v>
      </c>
      <c r="E52" s="8"/>
      <c r="F52" s="9"/>
      <c r="G52" s="9"/>
      <c r="H52" s="9"/>
      <c r="I52" s="10"/>
    </row>
    <row r="53" spans="1:9" s="77" customFormat="1" x14ac:dyDescent="0.25">
      <c r="A53" s="192">
        <v>3</v>
      </c>
      <c r="B53" s="193"/>
      <c r="C53" s="194"/>
      <c r="D53" s="122" t="s">
        <v>10</v>
      </c>
      <c r="E53" s="102"/>
      <c r="F53" s="103"/>
      <c r="G53" s="103">
        <v>11430</v>
      </c>
      <c r="H53" s="103"/>
      <c r="I53" s="104"/>
    </row>
    <row r="54" spans="1:9" x14ac:dyDescent="0.25">
      <c r="A54" s="204">
        <v>31</v>
      </c>
      <c r="B54" s="205"/>
      <c r="C54" s="206"/>
      <c r="D54" s="134" t="s">
        <v>11</v>
      </c>
      <c r="E54" s="135"/>
      <c r="F54" s="136"/>
      <c r="G54" s="136">
        <v>10800</v>
      </c>
      <c r="H54" s="136">
        <v>10770</v>
      </c>
      <c r="I54" s="140">
        <v>10870</v>
      </c>
    </row>
    <row r="55" spans="1:9" x14ac:dyDescent="0.25">
      <c r="A55" s="126">
        <v>311</v>
      </c>
      <c r="B55" s="127"/>
      <c r="C55" s="128"/>
      <c r="D55" s="129" t="s">
        <v>202</v>
      </c>
      <c r="E55" s="130"/>
      <c r="F55" s="131"/>
      <c r="G55" s="131">
        <v>7000</v>
      </c>
      <c r="H55" s="131"/>
      <c r="I55" s="132"/>
    </row>
    <row r="56" spans="1:9" x14ac:dyDescent="0.25">
      <c r="A56" s="110">
        <v>3111</v>
      </c>
      <c r="B56" s="111"/>
      <c r="C56" s="112"/>
      <c r="D56" s="109" t="s">
        <v>117</v>
      </c>
      <c r="E56" s="8"/>
      <c r="F56" s="9"/>
      <c r="G56" s="9">
        <v>7000</v>
      </c>
      <c r="H56" s="9"/>
      <c r="I56" s="10"/>
    </row>
    <row r="57" spans="1:9" x14ac:dyDescent="0.25">
      <c r="A57" s="126">
        <v>312</v>
      </c>
      <c r="B57" s="127"/>
      <c r="C57" s="128"/>
      <c r="D57" s="129" t="s">
        <v>121</v>
      </c>
      <c r="E57" s="130"/>
      <c r="F57" s="131"/>
      <c r="G57" s="131">
        <v>550</v>
      </c>
      <c r="H57" s="131"/>
      <c r="I57" s="132"/>
    </row>
    <row r="58" spans="1:9" x14ac:dyDescent="0.25">
      <c r="A58" s="110">
        <v>3121</v>
      </c>
      <c r="B58" s="111"/>
      <c r="C58" s="112"/>
      <c r="D58" s="109" t="s">
        <v>121</v>
      </c>
      <c r="E58" s="8"/>
      <c r="F58" s="9"/>
      <c r="G58" s="9">
        <v>550</v>
      </c>
      <c r="H58" s="9"/>
      <c r="I58" s="10"/>
    </row>
    <row r="59" spans="1:9" x14ac:dyDescent="0.25">
      <c r="A59" s="126">
        <v>313</v>
      </c>
      <c r="B59" s="127"/>
      <c r="C59" s="128"/>
      <c r="D59" s="129" t="s">
        <v>204</v>
      </c>
      <c r="E59" s="130"/>
      <c r="F59" s="131"/>
      <c r="G59" s="131">
        <v>3250</v>
      </c>
      <c r="H59" s="131"/>
      <c r="I59" s="132"/>
    </row>
    <row r="60" spans="1:9" x14ac:dyDescent="0.25">
      <c r="A60" s="110">
        <v>3132</v>
      </c>
      <c r="B60" s="111"/>
      <c r="C60" s="112"/>
      <c r="D60" s="109" t="s">
        <v>205</v>
      </c>
      <c r="E60" s="8"/>
      <c r="F60" s="9"/>
      <c r="G60" s="9">
        <v>3250</v>
      </c>
      <c r="H60" s="9"/>
      <c r="I60" s="10"/>
    </row>
    <row r="61" spans="1:9" x14ac:dyDescent="0.25">
      <c r="A61" s="204">
        <v>32</v>
      </c>
      <c r="B61" s="205"/>
      <c r="C61" s="206"/>
      <c r="D61" s="134" t="s">
        <v>21</v>
      </c>
      <c r="E61" s="135"/>
      <c r="F61" s="136"/>
      <c r="G61" s="136">
        <v>630</v>
      </c>
      <c r="H61" s="136"/>
      <c r="I61" s="136"/>
    </row>
    <row r="62" spans="1:9" x14ac:dyDescent="0.25">
      <c r="A62" s="126">
        <v>321</v>
      </c>
      <c r="B62" s="127"/>
      <c r="C62" s="128"/>
      <c r="D62" s="129" t="s">
        <v>187</v>
      </c>
      <c r="E62" s="130"/>
      <c r="F62" s="131"/>
      <c r="G62" s="131">
        <v>630</v>
      </c>
      <c r="H62" s="131"/>
      <c r="I62" s="131"/>
    </row>
    <row r="63" spans="1:9" ht="25.5" x14ac:dyDescent="0.25">
      <c r="A63" s="110">
        <v>3212</v>
      </c>
      <c r="B63" s="111"/>
      <c r="C63" s="112"/>
      <c r="D63" s="109" t="s">
        <v>203</v>
      </c>
      <c r="E63" s="8"/>
      <c r="F63" s="9"/>
      <c r="G63" s="9">
        <v>630</v>
      </c>
      <c r="H63" s="9"/>
      <c r="I63" s="9"/>
    </row>
    <row r="64" spans="1:9" s="77" customFormat="1" ht="24" customHeight="1" x14ac:dyDescent="0.25">
      <c r="A64" s="207" t="s">
        <v>134</v>
      </c>
      <c r="B64" s="208"/>
      <c r="C64" s="209"/>
      <c r="D64" s="106" t="s">
        <v>135</v>
      </c>
      <c r="E64" s="102"/>
      <c r="F64" s="103"/>
      <c r="G64" s="103"/>
      <c r="H64" s="103"/>
      <c r="I64" s="104"/>
    </row>
    <row r="65" spans="1:9" ht="21" customHeight="1" x14ac:dyDescent="0.25">
      <c r="A65" s="207" t="s">
        <v>169</v>
      </c>
      <c r="B65" s="208"/>
      <c r="C65" s="209"/>
      <c r="D65" s="106" t="s">
        <v>170</v>
      </c>
      <c r="E65" s="8"/>
      <c r="F65" s="9"/>
      <c r="G65" s="9"/>
      <c r="H65" s="9"/>
      <c r="I65" s="10"/>
    </row>
    <row r="66" spans="1:9" ht="15" customHeight="1" x14ac:dyDescent="0.25">
      <c r="A66" s="210" t="s">
        <v>146</v>
      </c>
      <c r="B66" s="210"/>
      <c r="C66" s="211"/>
      <c r="D66" s="107" t="s">
        <v>71</v>
      </c>
      <c r="E66" s="8"/>
      <c r="F66" s="9"/>
      <c r="G66" s="9"/>
      <c r="H66" s="9"/>
      <c r="I66" s="10"/>
    </row>
    <row r="67" spans="1:9" s="77" customFormat="1" ht="15" customHeight="1" x14ac:dyDescent="0.25">
      <c r="A67" s="123">
        <v>3</v>
      </c>
      <c r="B67" s="124"/>
      <c r="C67" s="125"/>
      <c r="D67" s="122" t="s">
        <v>10</v>
      </c>
      <c r="E67" s="102">
        <v>448</v>
      </c>
      <c r="F67" s="103">
        <v>672</v>
      </c>
      <c r="G67" s="103">
        <v>980</v>
      </c>
      <c r="H67" s="103">
        <v>980</v>
      </c>
      <c r="I67" s="104">
        <v>980</v>
      </c>
    </row>
    <row r="68" spans="1:9" x14ac:dyDescent="0.25">
      <c r="A68" s="204">
        <v>31</v>
      </c>
      <c r="B68" s="205"/>
      <c r="C68" s="206"/>
      <c r="D68" s="134" t="s">
        <v>11</v>
      </c>
      <c r="E68" s="135">
        <v>448</v>
      </c>
      <c r="F68" s="136">
        <v>672</v>
      </c>
      <c r="G68" s="136">
        <v>980</v>
      </c>
      <c r="H68" s="136"/>
      <c r="I68" s="140"/>
    </row>
    <row r="69" spans="1:9" x14ac:dyDescent="0.25">
      <c r="A69" s="126">
        <v>312</v>
      </c>
      <c r="B69" s="127"/>
      <c r="C69" s="128"/>
      <c r="D69" s="129" t="s">
        <v>121</v>
      </c>
      <c r="E69" s="130">
        <v>448</v>
      </c>
      <c r="F69" s="131">
        <v>672</v>
      </c>
      <c r="G69" s="131">
        <v>980</v>
      </c>
      <c r="H69" s="131"/>
      <c r="I69" s="132"/>
    </row>
    <row r="70" spans="1:9" ht="19.5" customHeight="1" x14ac:dyDescent="0.25">
      <c r="A70" s="110">
        <v>3121</v>
      </c>
      <c r="B70" s="111"/>
      <c r="C70" s="112"/>
      <c r="D70" s="109" t="s">
        <v>121</v>
      </c>
      <c r="E70" s="8">
        <v>448</v>
      </c>
      <c r="F70" s="9">
        <v>672</v>
      </c>
      <c r="G70" s="9">
        <v>980</v>
      </c>
      <c r="H70" s="9"/>
      <c r="I70" s="10"/>
    </row>
    <row r="71" spans="1:9" x14ac:dyDescent="0.25">
      <c r="A71" s="192" t="s">
        <v>140</v>
      </c>
      <c r="B71" s="193"/>
      <c r="C71" s="194"/>
      <c r="D71" s="106" t="s">
        <v>24</v>
      </c>
      <c r="E71" s="8"/>
      <c r="F71" s="9"/>
      <c r="G71" s="9"/>
      <c r="H71" s="9"/>
      <c r="I71" s="10"/>
    </row>
    <row r="72" spans="1:9" x14ac:dyDescent="0.25">
      <c r="A72" s="192" t="s">
        <v>216</v>
      </c>
      <c r="B72" s="193"/>
      <c r="C72" s="194"/>
      <c r="D72" s="106" t="s">
        <v>143</v>
      </c>
      <c r="E72" s="8"/>
      <c r="F72" s="9"/>
      <c r="G72" s="9"/>
      <c r="H72" s="9"/>
      <c r="I72" s="10"/>
    </row>
    <row r="73" spans="1:9" x14ac:dyDescent="0.25">
      <c r="A73" s="189" t="s">
        <v>141</v>
      </c>
      <c r="B73" s="190"/>
      <c r="C73" s="191"/>
      <c r="D73" s="105" t="s">
        <v>142</v>
      </c>
      <c r="E73" s="8"/>
      <c r="F73" s="9"/>
      <c r="G73" s="9"/>
      <c r="H73" s="9"/>
      <c r="I73" s="10"/>
    </row>
    <row r="74" spans="1:9" s="77" customFormat="1" x14ac:dyDescent="0.25">
      <c r="A74" s="123">
        <v>3</v>
      </c>
      <c r="B74" s="124"/>
      <c r="C74" s="125"/>
      <c r="D74" s="122" t="s">
        <v>10</v>
      </c>
      <c r="E74" s="102">
        <v>937</v>
      </c>
      <c r="F74" s="103">
        <v>2000</v>
      </c>
      <c r="G74" s="103">
        <v>2600</v>
      </c>
      <c r="H74" s="103">
        <v>2000</v>
      </c>
      <c r="I74" s="104">
        <v>2000</v>
      </c>
    </row>
    <row r="75" spans="1:9" x14ac:dyDescent="0.25">
      <c r="A75" s="137">
        <v>32</v>
      </c>
      <c r="B75" s="138"/>
      <c r="C75" s="139"/>
      <c r="D75" s="134" t="s">
        <v>21</v>
      </c>
      <c r="E75" s="135">
        <v>937</v>
      </c>
      <c r="F75" s="136">
        <v>2000</v>
      </c>
      <c r="G75" s="136">
        <v>2600</v>
      </c>
      <c r="H75" s="136">
        <v>2000</v>
      </c>
      <c r="I75" s="140">
        <v>2000</v>
      </c>
    </row>
    <row r="76" spans="1:9" x14ac:dyDescent="0.25">
      <c r="A76" s="126">
        <v>322</v>
      </c>
      <c r="B76" s="127"/>
      <c r="C76" s="128"/>
      <c r="D76" s="129" t="s">
        <v>190</v>
      </c>
      <c r="E76" s="130">
        <v>937</v>
      </c>
      <c r="F76" s="131">
        <v>2000</v>
      </c>
      <c r="G76" s="131">
        <v>2600</v>
      </c>
      <c r="H76" s="131">
        <v>2000</v>
      </c>
      <c r="I76" s="132">
        <v>2000</v>
      </c>
    </row>
    <row r="77" spans="1:9" x14ac:dyDescent="0.25">
      <c r="A77" s="66">
        <v>3222</v>
      </c>
      <c r="B77" s="67"/>
      <c r="C77" s="68"/>
      <c r="D77" s="65" t="s">
        <v>192</v>
      </c>
      <c r="E77" s="8">
        <v>937</v>
      </c>
      <c r="F77" s="9">
        <v>2000</v>
      </c>
      <c r="G77" s="9">
        <v>2600</v>
      </c>
      <c r="H77" s="9">
        <v>2000</v>
      </c>
      <c r="I77" s="10">
        <v>2000</v>
      </c>
    </row>
    <row r="78" spans="1:9" x14ac:dyDescent="0.25">
      <c r="A78" s="192" t="s">
        <v>134</v>
      </c>
      <c r="B78" s="193"/>
      <c r="C78" s="194"/>
      <c r="D78" s="61" t="s">
        <v>135</v>
      </c>
      <c r="E78" s="8"/>
      <c r="F78" s="9"/>
      <c r="G78" s="9"/>
      <c r="H78" s="9"/>
      <c r="I78" s="10"/>
    </row>
    <row r="79" spans="1:9" x14ac:dyDescent="0.25">
      <c r="A79" s="192" t="s">
        <v>144</v>
      </c>
      <c r="B79" s="193"/>
      <c r="C79" s="194"/>
      <c r="D79" s="61" t="s">
        <v>145</v>
      </c>
      <c r="E79" s="8"/>
      <c r="F79" s="9"/>
      <c r="G79" s="9"/>
      <c r="H79" s="9"/>
      <c r="I79" s="10"/>
    </row>
    <row r="80" spans="1:9" x14ac:dyDescent="0.25">
      <c r="A80" s="189" t="s">
        <v>146</v>
      </c>
      <c r="B80" s="190"/>
      <c r="C80" s="191"/>
      <c r="D80" s="64" t="s">
        <v>71</v>
      </c>
      <c r="E80" s="8"/>
      <c r="F80" s="9"/>
      <c r="G80" s="9"/>
      <c r="H80" s="9"/>
      <c r="I80" s="10"/>
    </row>
    <row r="81" spans="1:9" s="77" customFormat="1" x14ac:dyDescent="0.25">
      <c r="A81" s="123">
        <v>3</v>
      </c>
      <c r="B81" s="124"/>
      <c r="C81" s="125"/>
      <c r="D81" s="122" t="s">
        <v>10</v>
      </c>
      <c r="E81" s="102">
        <v>956</v>
      </c>
      <c r="F81" s="103"/>
      <c r="G81" s="103"/>
      <c r="H81" s="103"/>
      <c r="I81" s="104"/>
    </row>
    <row r="82" spans="1:9" x14ac:dyDescent="0.25">
      <c r="A82" s="204">
        <v>31</v>
      </c>
      <c r="B82" s="205"/>
      <c r="C82" s="206"/>
      <c r="D82" s="134" t="s">
        <v>11</v>
      </c>
      <c r="E82" s="135"/>
      <c r="F82" s="136"/>
      <c r="G82" s="136"/>
      <c r="H82" s="136"/>
      <c r="I82" s="140"/>
    </row>
    <row r="83" spans="1:9" x14ac:dyDescent="0.25">
      <c r="A83" s="126">
        <v>311</v>
      </c>
      <c r="B83" s="127"/>
      <c r="C83" s="128"/>
      <c r="D83" s="129" t="s">
        <v>202</v>
      </c>
      <c r="E83" s="130">
        <v>656.19</v>
      </c>
      <c r="F83" s="131"/>
      <c r="G83" s="131"/>
      <c r="H83" s="131"/>
      <c r="I83" s="132"/>
    </row>
    <row r="84" spans="1:9" x14ac:dyDescent="0.25">
      <c r="A84" s="110">
        <v>3111</v>
      </c>
      <c r="B84" s="111"/>
      <c r="C84" s="112"/>
      <c r="D84" s="109" t="s">
        <v>117</v>
      </c>
      <c r="E84" s="8">
        <v>656.19</v>
      </c>
      <c r="F84" s="9"/>
      <c r="G84" s="9"/>
      <c r="H84" s="9"/>
      <c r="I84" s="10"/>
    </row>
    <row r="85" spans="1:9" x14ac:dyDescent="0.25">
      <c r="A85" s="126">
        <v>312</v>
      </c>
      <c r="B85" s="127"/>
      <c r="C85" s="128"/>
      <c r="D85" s="129" t="s">
        <v>121</v>
      </c>
      <c r="E85" s="130"/>
      <c r="F85" s="131"/>
      <c r="G85" s="131"/>
      <c r="H85" s="131"/>
      <c r="I85" s="132"/>
    </row>
    <row r="86" spans="1:9" ht="19.5" customHeight="1" x14ac:dyDescent="0.25">
      <c r="A86" s="110">
        <v>3121</v>
      </c>
      <c r="B86" s="111"/>
      <c r="C86" s="112"/>
      <c r="D86" s="109" t="s">
        <v>121</v>
      </c>
      <c r="E86" s="8"/>
      <c r="F86" s="9"/>
      <c r="G86" s="9"/>
      <c r="H86" s="9"/>
      <c r="I86" s="10"/>
    </row>
    <row r="87" spans="1:9" x14ac:dyDescent="0.25">
      <c r="A87" s="126">
        <v>313</v>
      </c>
      <c r="B87" s="127"/>
      <c r="C87" s="128"/>
      <c r="D87" s="129" t="s">
        <v>204</v>
      </c>
      <c r="E87" s="130">
        <f>SUM(E88:E89)</f>
        <v>300.36</v>
      </c>
      <c r="F87" s="131"/>
      <c r="G87" s="131"/>
      <c r="H87" s="131"/>
      <c r="I87" s="132"/>
    </row>
    <row r="88" spans="1:9" ht="25.5" x14ac:dyDescent="0.25">
      <c r="A88" s="110">
        <v>3131</v>
      </c>
      <c r="B88" s="111"/>
      <c r="C88" s="112"/>
      <c r="D88" s="109" t="s">
        <v>206</v>
      </c>
      <c r="E88" s="8">
        <v>165</v>
      </c>
      <c r="F88" s="9"/>
      <c r="G88" s="9"/>
      <c r="H88" s="9"/>
      <c r="I88" s="10"/>
    </row>
    <row r="89" spans="1:9" x14ac:dyDescent="0.25">
      <c r="A89" s="110">
        <v>3132</v>
      </c>
      <c r="B89" s="111"/>
      <c r="C89" s="112"/>
      <c r="D89" s="109" t="s">
        <v>205</v>
      </c>
      <c r="E89" s="8">
        <v>135.36000000000001</v>
      </c>
      <c r="F89" s="9"/>
      <c r="G89" s="9"/>
      <c r="H89" s="9"/>
      <c r="I89" s="10"/>
    </row>
    <row r="90" spans="1:9" x14ac:dyDescent="0.25">
      <c r="A90" s="192" t="s">
        <v>134</v>
      </c>
      <c r="B90" s="193"/>
      <c r="C90" s="194"/>
      <c r="D90" s="61" t="s">
        <v>135</v>
      </c>
      <c r="E90" s="8"/>
      <c r="F90" s="9"/>
      <c r="G90" s="9"/>
      <c r="H90" s="9"/>
      <c r="I90" s="10"/>
    </row>
    <row r="91" spans="1:9" ht="25.5" x14ac:dyDescent="0.25">
      <c r="A91" s="192" t="s">
        <v>220</v>
      </c>
      <c r="B91" s="193"/>
      <c r="C91" s="194"/>
      <c r="D91" s="61" t="s">
        <v>221</v>
      </c>
      <c r="E91" s="8"/>
      <c r="F91" s="9"/>
      <c r="G91" s="9"/>
      <c r="H91" s="9"/>
      <c r="I91" s="10"/>
    </row>
    <row r="92" spans="1:9" x14ac:dyDescent="0.25">
      <c r="A92" s="189" t="s">
        <v>147</v>
      </c>
      <c r="B92" s="190"/>
      <c r="C92" s="191"/>
      <c r="D92" s="64" t="s">
        <v>72</v>
      </c>
      <c r="E92" s="8"/>
      <c r="F92" s="9"/>
      <c r="G92" s="9"/>
      <c r="H92" s="9"/>
      <c r="I92" s="10"/>
    </row>
    <row r="93" spans="1:9" s="77" customFormat="1" x14ac:dyDescent="0.25">
      <c r="A93" s="120">
        <v>3</v>
      </c>
      <c r="B93" s="121"/>
      <c r="C93" s="122"/>
      <c r="D93" s="122" t="s">
        <v>10</v>
      </c>
      <c r="E93" s="102">
        <v>913525</v>
      </c>
      <c r="F93" s="103">
        <v>959128</v>
      </c>
      <c r="G93" s="103">
        <v>1288920</v>
      </c>
      <c r="H93" s="103">
        <v>1293620</v>
      </c>
      <c r="I93" s="104">
        <v>1323520</v>
      </c>
    </row>
    <row r="94" spans="1:9" s="78" customFormat="1" x14ac:dyDescent="0.25">
      <c r="A94" s="137">
        <v>31</v>
      </c>
      <c r="B94" s="159"/>
      <c r="C94" s="134"/>
      <c r="D94" s="134" t="s">
        <v>11</v>
      </c>
      <c r="E94" s="135">
        <v>831974</v>
      </c>
      <c r="F94" s="136">
        <v>902000</v>
      </c>
      <c r="G94" s="136">
        <v>1183820</v>
      </c>
      <c r="H94" s="136">
        <v>1215420</v>
      </c>
      <c r="I94" s="140">
        <v>1245320</v>
      </c>
    </row>
    <row r="95" spans="1:9" x14ac:dyDescent="0.25">
      <c r="A95" s="126">
        <v>311</v>
      </c>
      <c r="B95" s="127"/>
      <c r="C95" s="128"/>
      <c r="D95" s="129" t="s">
        <v>202</v>
      </c>
      <c r="E95" s="130">
        <f>SUM(E96:E98)</f>
        <v>675658.66999999993</v>
      </c>
      <c r="F95" s="131">
        <v>742000</v>
      </c>
      <c r="G95" s="131">
        <v>1013820</v>
      </c>
      <c r="H95" s="131"/>
      <c r="I95" s="132"/>
    </row>
    <row r="96" spans="1:9" x14ac:dyDescent="0.25">
      <c r="A96" s="117">
        <v>3111</v>
      </c>
      <c r="B96" s="118"/>
      <c r="C96" s="119"/>
      <c r="D96" s="116" t="s">
        <v>117</v>
      </c>
      <c r="E96" s="8">
        <v>645746.64</v>
      </c>
      <c r="F96" s="9">
        <v>707000</v>
      </c>
      <c r="G96" s="9">
        <v>970820</v>
      </c>
      <c r="H96" s="9"/>
      <c r="I96" s="10"/>
    </row>
    <row r="97" spans="1:9" x14ac:dyDescent="0.25">
      <c r="A97" s="117">
        <v>3113</v>
      </c>
      <c r="B97" s="118"/>
      <c r="C97" s="119"/>
      <c r="D97" s="116" t="s">
        <v>118</v>
      </c>
      <c r="E97" s="8">
        <v>10159.709999999999</v>
      </c>
      <c r="F97" s="9">
        <v>15000</v>
      </c>
      <c r="G97" s="9">
        <v>18000</v>
      </c>
      <c r="H97" s="9"/>
      <c r="I97" s="10"/>
    </row>
    <row r="98" spans="1:9" x14ac:dyDescent="0.25">
      <c r="A98" s="117">
        <v>3114</v>
      </c>
      <c r="B98" s="118"/>
      <c r="C98" s="119"/>
      <c r="D98" s="116" t="s">
        <v>119</v>
      </c>
      <c r="E98" s="8">
        <v>19752.32</v>
      </c>
      <c r="F98" s="9">
        <v>20000</v>
      </c>
      <c r="G98" s="9">
        <v>25000</v>
      </c>
      <c r="H98" s="9"/>
      <c r="I98" s="10"/>
    </row>
    <row r="99" spans="1:9" x14ac:dyDescent="0.25">
      <c r="A99" s="126">
        <v>312</v>
      </c>
      <c r="B99" s="127"/>
      <c r="C99" s="128"/>
      <c r="D99" s="129" t="s">
        <v>121</v>
      </c>
      <c r="E99" s="130">
        <v>43258</v>
      </c>
      <c r="F99" s="131">
        <v>45000</v>
      </c>
      <c r="G99" s="131">
        <v>50000</v>
      </c>
      <c r="H99" s="131"/>
      <c r="I99" s="132"/>
    </row>
    <row r="100" spans="1:9" x14ac:dyDescent="0.25">
      <c r="A100" s="117">
        <v>3121</v>
      </c>
      <c r="B100" s="118"/>
      <c r="C100" s="119"/>
      <c r="D100" s="116" t="s">
        <v>121</v>
      </c>
      <c r="E100" s="8">
        <v>43257.87</v>
      </c>
      <c r="F100" s="9">
        <v>45000</v>
      </c>
      <c r="G100" s="9">
        <v>50000</v>
      </c>
      <c r="H100" s="9"/>
      <c r="I100" s="10"/>
    </row>
    <row r="101" spans="1:9" x14ac:dyDescent="0.25">
      <c r="A101" s="126">
        <v>313</v>
      </c>
      <c r="B101" s="127"/>
      <c r="C101" s="128"/>
      <c r="D101" s="129" t="s">
        <v>204</v>
      </c>
      <c r="E101" s="130">
        <v>113057.13</v>
      </c>
      <c r="F101" s="131">
        <v>115000</v>
      </c>
      <c r="G101" s="131">
        <v>120000</v>
      </c>
      <c r="H101" s="131"/>
      <c r="I101" s="132"/>
    </row>
    <row r="102" spans="1:9" x14ac:dyDescent="0.25">
      <c r="A102" s="117">
        <v>3132</v>
      </c>
      <c r="B102" s="118"/>
      <c r="C102" s="119"/>
      <c r="D102" s="116" t="s">
        <v>205</v>
      </c>
      <c r="E102" s="8">
        <v>113057.13</v>
      </c>
      <c r="F102" s="9">
        <v>115000</v>
      </c>
      <c r="G102" s="9">
        <v>120000</v>
      </c>
      <c r="H102" s="9"/>
      <c r="I102" s="10"/>
    </row>
    <row r="103" spans="1:9" x14ac:dyDescent="0.25">
      <c r="A103" s="204">
        <v>32</v>
      </c>
      <c r="B103" s="205"/>
      <c r="C103" s="206"/>
      <c r="D103" s="134" t="s">
        <v>21</v>
      </c>
      <c r="E103" s="135">
        <v>80978</v>
      </c>
      <c r="F103" s="136">
        <v>57128</v>
      </c>
      <c r="G103" s="136">
        <v>104400</v>
      </c>
      <c r="H103" s="136">
        <v>77500</v>
      </c>
      <c r="I103" s="136">
        <v>77500</v>
      </c>
    </row>
    <row r="104" spans="1:9" x14ac:dyDescent="0.25">
      <c r="A104" s="126">
        <v>321</v>
      </c>
      <c r="B104" s="127"/>
      <c r="C104" s="128"/>
      <c r="D104" s="129" t="s">
        <v>187</v>
      </c>
      <c r="E104" s="130">
        <f>SUM(E105:E106)</f>
        <v>34528.82</v>
      </c>
      <c r="F104" s="131"/>
      <c r="G104" s="131">
        <f>SUM(G105:G106)</f>
        <v>40200</v>
      </c>
      <c r="H104" s="131"/>
      <c r="I104" s="131"/>
    </row>
    <row r="105" spans="1:9" x14ac:dyDescent="0.25">
      <c r="A105" s="117">
        <v>3211</v>
      </c>
      <c r="B105" s="118"/>
      <c r="C105" s="119"/>
      <c r="D105" s="116" t="s">
        <v>73</v>
      </c>
      <c r="E105" s="8">
        <v>238.95</v>
      </c>
      <c r="F105" s="9">
        <v>200</v>
      </c>
      <c r="G105" s="9">
        <v>200</v>
      </c>
      <c r="H105" s="9"/>
      <c r="I105" s="9"/>
    </row>
    <row r="106" spans="1:9" s="133" customFormat="1" ht="21" customHeight="1" x14ac:dyDescent="0.2">
      <c r="A106" s="117">
        <v>3212</v>
      </c>
      <c r="B106" s="118"/>
      <c r="C106" s="119"/>
      <c r="D106" s="116" t="s">
        <v>188</v>
      </c>
      <c r="E106" s="8">
        <v>34289.870000000003</v>
      </c>
      <c r="F106" s="9">
        <v>35000</v>
      </c>
      <c r="G106" s="9">
        <v>40000</v>
      </c>
      <c r="H106" s="9"/>
      <c r="I106" s="9"/>
    </row>
    <row r="107" spans="1:9" x14ac:dyDescent="0.25">
      <c r="A107" s="126">
        <v>322</v>
      </c>
      <c r="B107" s="127"/>
      <c r="C107" s="128"/>
      <c r="D107" s="129" t="s">
        <v>190</v>
      </c>
      <c r="E107" s="130">
        <f>SUM(E108:E109)</f>
        <v>44334.789999999994</v>
      </c>
      <c r="F107" s="131">
        <f>SUM(F108:F112)</f>
        <v>21928</v>
      </c>
      <c r="G107" s="131">
        <f>SUM(G108:G109)</f>
        <v>61500</v>
      </c>
      <c r="H107" s="131"/>
      <c r="I107" s="131"/>
    </row>
    <row r="108" spans="1:9" ht="25.5" x14ac:dyDescent="0.25">
      <c r="A108" s="117">
        <v>3221</v>
      </c>
      <c r="B108" s="118"/>
      <c r="C108" s="119"/>
      <c r="D108" s="116" t="s">
        <v>191</v>
      </c>
      <c r="E108" s="8">
        <v>9059.02</v>
      </c>
      <c r="F108" s="9"/>
      <c r="G108" s="9">
        <v>13000</v>
      </c>
      <c r="H108" s="9"/>
      <c r="I108" s="9"/>
    </row>
    <row r="109" spans="1:9" x14ac:dyDescent="0.25">
      <c r="A109" s="117">
        <v>3222</v>
      </c>
      <c r="B109" s="118"/>
      <c r="C109" s="119"/>
      <c r="D109" s="116" t="s">
        <v>192</v>
      </c>
      <c r="E109" s="8">
        <v>35275.769999999997</v>
      </c>
      <c r="F109" s="9">
        <v>19912</v>
      </c>
      <c r="G109" s="9">
        <v>48500</v>
      </c>
      <c r="H109" s="9"/>
      <c r="I109" s="9"/>
    </row>
    <row r="110" spans="1:9" x14ac:dyDescent="0.25">
      <c r="A110" s="126">
        <v>323</v>
      </c>
      <c r="B110" s="127"/>
      <c r="C110" s="128"/>
      <c r="D110" s="129" t="s">
        <v>195</v>
      </c>
      <c r="E110" s="130">
        <v>243</v>
      </c>
      <c r="F110" s="131"/>
      <c r="G110" s="131">
        <v>400</v>
      </c>
      <c r="H110" s="131"/>
      <c r="I110" s="131"/>
    </row>
    <row r="111" spans="1:9" x14ac:dyDescent="0.25">
      <c r="A111" s="117">
        <v>3239</v>
      </c>
      <c r="B111" s="118"/>
      <c r="C111" s="119"/>
      <c r="D111" s="116" t="s">
        <v>200</v>
      </c>
      <c r="E111" s="8">
        <v>243.05</v>
      </c>
      <c r="F111" s="9"/>
      <c r="G111" s="9">
        <v>400</v>
      </c>
      <c r="H111" s="9"/>
      <c r="I111" s="9"/>
    </row>
    <row r="112" spans="1:9" x14ac:dyDescent="0.25">
      <c r="A112" s="126">
        <v>329</v>
      </c>
      <c r="B112" s="127"/>
      <c r="C112" s="128"/>
      <c r="D112" s="129" t="s">
        <v>201</v>
      </c>
      <c r="E112" s="130">
        <f>SUM(E113:E115)</f>
        <v>1871</v>
      </c>
      <c r="F112" s="131">
        <v>2016</v>
      </c>
      <c r="G112" s="131">
        <v>2300</v>
      </c>
      <c r="H112" s="131"/>
      <c r="I112" s="131"/>
    </row>
    <row r="113" spans="1:9" x14ac:dyDescent="0.25">
      <c r="A113" s="117">
        <v>3295</v>
      </c>
      <c r="B113" s="118"/>
      <c r="C113" s="119"/>
      <c r="D113" s="116" t="s">
        <v>92</v>
      </c>
      <c r="E113" s="8">
        <v>1664</v>
      </c>
      <c r="F113" s="9">
        <v>2016</v>
      </c>
      <c r="G113" s="9">
        <v>2200</v>
      </c>
      <c r="H113" s="9"/>
      <c r="I113" s="10"/>
    </row>
    <row r="114" spans="1:9" x14ac:dyDescent="0.25">
      <c r="A114" s="117">
        <v>3296</v>
      </c>
      <c r="B114" s="118"/>
      <c r="C114" s="119"/>
      <c r="D114" s="116" t="s">
        <v>129</v>
      </c>
      <c r="E114" s="8">
        <v>147</v>
      </c>
      <c r="F114" s="9"/>
      <c r="G114" s="9"/>
      <c r="H114" s="9"/>
      <c r="I114" s="10"/>
    </row>
    <row r="115" spans="1:9" x14ac:dyDescent="0.25">
      <c r="A115" s="117">
        <v>3299</v>
      </c>
      <c r="B115" s="118"/>
      <c r="C115" s="119"/>
      <c r="D115" s="116" t="s">
        <v>201</v>
      </c>
      <c r="E115" s="8">
        <v>60</v>
      </c>
      <c r="F115" s="9"/>
      <c r="G115" s="9">
        <v>100</v>
      </c>
      <c r="H115" s="9"/>
      <c r="I115" s="10"/>
    </row>
    <row r="116" spans="1:9" x14ac:dyDescent="0.25">
      <c r="A116" s="137">
        <v>37</v>
      </c>
      <c r="B116" s="138"/>
      <c r="C116" s="139"/>
      <c r="D116" s="134" t="s">
        <v>183</v>
      </c>
      <c r="E116" s="135">
        <v>573</v>
      </c>
      <c r="F116" s="136"/>
      <c r="G116" s="136">
        <v>700</v>
      </c>
      <c r="H116" s="136">
        <v>700</v>
      </c>
      <c r="I116" s="140">
        <v>700</v>
      </c>
    </row>
    <row r="117" spans="1:9" x14ac:dyDescent="0.25">
      <c r="A117" s="126">
        <v>372</v>
      </c>
      <c r="B117" s="127"/>
      <c r="C117" s="128"/>
      <c r="D117" s="129" t="s">
        <v>214</v>
      </c>
      <c r="E117" s="130">
        <v>573</v>
      </c>
      <c r="F117" s="131"/>
      <c r="G117" s="131">
        <v>700</v>
      </c>
      <c r="H117" s="131">
        <v>700</v>
      </c>
      <c r="I117" s="132">
        <v>700</v>
      </c>
    </row>
    <row r="118" spans="1:9" x14ac:dyDescent="0.25">
      <c r="A118" s="117">
        <v>3722</v>
      </c>
      <c r="B118" s="118"/>
      <c r="C118" s="119"/>
      <c r="D118" s="116" t="s">
        <v>215</v>
      </c>
      <c r="E118" s="8">
        <v>573</v>
      </c>
      <c r="F118" s="9"/>
      <c r="G118" s="9">
        <v>700</v>
      </c>
      <c r="H118" s="9">
        <v>700</v>
      </c>
      <c r="I118" s="10">
        <v>700</v>
      </c>
    </row>
    <row r="119" spans="1:9" x14ac:dyDescent="0.25">
      <c r="A119" s="189" t="s">
        <v>148</v>
      </c>
      <c r="B119" s="190"/>
      <c r="C119" s="191"/>
      <c r="D119" s="64" t="s">
        <v>149</v>
      </c>
      <c r="E119" s="8"/>
      <c r="F119" s="9"/>
      <c r="G119" s="9"/>
      <c r="H119" s="9"/>
      <c r="I119" s="10"/>
    </row>
    <row r="120" spans="1:9" s="77" customFormat="1" x14ac:dyDescent="0.25">
      <c r="A120" s="123">
        <v>3</v>
      </c>
      <c r="B120" s="124"/>
      <c r="C120" s="125"/>
      <c r="D120" s="122" t="s">
        <v>10</v>
      </c>
      <c r="E120" s="102">
        <v>27269</v>
      </c>
      <c r="F120" s="103">
        <v>40000</v>
      </c>
      <c r="G120" s="103">
        <v>23000</v>
      </c>
      <c r="H120" s="103">
        <v>28000</v>
      </c>
      <c r="I120" s="104">
        <v>28000</v>
      </c>
    </row>
    <row r="121" spans="1:9" x14ac:dyDescent="0.25">
      <c r="A121" s="137">
        <v>31</v>
      </c>
      <c r="B121" s="138"/>
      <c r="C121" s="139"/>
      <c r="D121" s="134" t="s">
        <v>11</v>
      </c>
      <c r="E121" s="135">
        <v>60</v>
      </c>
      <c r="F121" s="136"/>
      <c r="G121" s="136"/>
      <c r="H121" s="136"/>
      <c r="I121" s="140"/>
    </row>
    <row r="122" spans="1:9" x14ac:dyDescent="0.25">
      <c r="A122" s="126">
        <v>312</v>
      </c>
      <c r="B122" s="127"/>
      <c r="C122" s="128"/>
      <c r="D122" s="129" t="s">
        <v>121</v>
      </c>
      <c r="E122" s="130">
        <v>60</v>
      </c>
      <c r="F122" s="131"/>
      <c r="G122" s="131"/>
      <c r="H122" s="131"/>
      <c r="I122" s="132"/>
    </row>
    <row r="123" spans="1:9" x14ac:dyDescent="0.25">
      <c r="A123" s="117">
        <v>3121</v>
      </c>
      <c r="B123" s="118"/>
      <c r="C123" s="119"/>
      <c r="D123" s="116" t="s">
        <v>121</v>
      </c>
      <c r="E123" s="8">
        <v>60</v>
      </c>
      <c r="F123" s="9"/>
      <c r="G123" s="9"/>
      <c r="H123" s="9"/>
      <c r="I123" s="10"/>
    </row>
    <row r="124" spans="1:9" x14ac:dyDescent="0.25">
      <c r="A124" s="137">
        <v>32</v>
      </c>
      <c r="B124" s="138"/>
      <c r="C124" s="139"/>
      <c r="D124" s="134" t="s">
        <v>21</v>
      </c>
      <c r="E124" s="135">
        <v>26885</v>
      </c>
      <c r="F124" s="136">
        <v>40000</v>
      </c>
      <c r="G124" s="136">
        <v>22200</v>
      </c>
      <c r="H124" s="136">
        <v>27000</v>
      </c>
      <c r="I124" s="140">
        <v>27000</v>
      </c>
    </row>
    <row r="125" spans="1:9" x14ac:dyDescent="0.25">
      <c r="A125" s="126">
        <v>321</v>
      </c>
      <c r="B125" s="127"/>
      <c r="C125" s="128"/>
      <c r="D125" s="129" t="s">
        <v>187</v>
      </c>
      <c r="E125" s="130">
        <f>SUM(E126:E126)</f>
        <v>876</v>
      </c>
      <c r="F125" s="131">
        <f>SUM(F126:F126)</f>
        <v>1000</v>
      </c>
      <c r="G125" s="131">
        <v>1500</v>
      </c>
      <c r="H125" s="131"/>
      <c r="I125" s="131"/>
    </row>
    <row r="126" spans="1:9" x14ac:dyDescent="0.25">
      <c r="A126" s="117">
        <v>3211</v>
      </c>
      <c r="B126" s="118"/>
      <c r="C126" s="119"/>
      <c r="D126" s="116" t="s">
        <v>73</v>
      </c>
      <c r="E126" s="8">
        <v>876</v>
      </c>
      <c r="F126" s="9">
        <v>1000</v>
      </c>
      <c r="G126" s="9">
        <v>1500</v>
      </c>
      <c r="H126" s="9"/>
      <c r="I126" s="9"/>
    </row>
    <row r="127" spans="1:9" x14ac:dyDescent="0.25">
      <c r="A127" s="126">
        <v>322</v>
      </c>
      <c r="B127" s="127"/>
      <c r="C127" s="128"/>
      <c r="D127" s="129" t="s">
        <v>190</v>
      </c>
      <c r="E127" s="130">
        <f>SUM(E128:E131)</f>
        <v>10926.760000000002</v>
      </c>
      <c r="F127" s="131">
        <f>SUM(F128:F131)</f>
        <v>20200</v>
      </c>
      <c r="G127" s="131">
        <f>SUM(G128:G131)</f>
        <v>10170</v>
      </c>
      <c r="H127" s="131"/>
      <c r="I127" s="131"/>
    </row>
    <row r="128" spans="1:9" ht="19.5" customHeight="1" x14ac:dyDescent="0.25">
      <c r="A128" s="117">
        <v>3221</v>
      </c>
      <c r="B128" s="118"/>
      <c r="C128" s="119"/>
      <c r="D128" s="116" t="s">
        <v>191</v>
      </c>
      <c r="E128" s="8">
        <v>5911.4</v>
      </c>
      <c r="F128" s="9">
        <v>7000</v>
      </c>
      <c r="G128" s="9">
        <v>3000</v>
      </c>
      <c r="H128" s="9"/>
      <c r="I128" s="9"/>
    </row>
    <row r="129" spans="1:9" x14ac:dyDescent="0.25">
      <c r="A129" s="117">
        <v>3222</v>
      </c>
      <c r="B129" s="118"/>
      <c r="C129" s="119"/>
      <c r="D129" s="116" t="s">
        <v>192</v>
      </c>
      <c r="E129" s="8">
        <v>2280.86</v>
      </c>
      <c r="F129" s="9">
        <v>6000</v>
      </c>
      <c r="G129" s="9">
        <v>3000</v>
      </c>
      <c r="H129" s="9"/>
      <c r="I129" s="9"/>
    </row>
    <row r="130" spans="1:9" x14ac:dyDescent="0.25">
      <c r="A130" s="117">
        <v>3224</v>
      </c>
      <c r="B130" s="118"/>
      <c r="C130" s="119"/>
      <c r="D130" s="116" t="s">
        <v>193</v>
      </c>
      <c r="E130" s="8">
        <v>1874.46</v>
      </c>
      <c r="F130" s="9">
        <v>4000</v>
      </c>
      <c r="G130" s="9">
        <v>2170</v>
      </c>
      <c r="H130" s="9"/>
      <c r="I130" s="9"/>
    </row>
    <row r="131" spans="1:9" x14ac:dyDescent="0.25">
      <c r="A131" s="117">
        <v>3225</v>
      </c>
      <c r="B131" s="118"/>
      <c r="C131" s="119"/>
      <c r="D131" s="116" t="s">
        <v>80</v>
      </c>
      <c r="E131" s="8">
        <v>860.04</v>
      </c>
      <c r="F131" s="9">
        <v>3200</v>
      </c>
      <c r="G131" s="9">
        <v>2000</v>
      </c>
      <c r="H131" s="9"/>
      <c r="I131" s="9"/>
    </row>
    <row r="132" spans="1:9" x14ac:dyDescent="0.25">
      <c r="A132" s="126">
        <v>323</v>
      </c>
      <c r="B132" s="127"/>
      <c r="C132" s="128"/>
      <c r="D132" s="129" t="s">
        <v>195</v>
      </c>
      <c r="E132" s="130">
        <f>SUM(E133:E137)</f>
        <v>11020</v>
      </c>
      <c r="F132" s="131">
        <f>SUM(F133:F137)</f>
        <v>12000</v>
      </c>
      <c r="G132" s="131">
        <f>SUM(G133:G137)</f>
        <v>6700</v>
      </c>
      <c r="H132" s="131"/>
      <c r="I132" s="131"/>
    </row>
    <row r="133" spans="1:9" x14ac:dyDescent="0.25">
      <c r="A133" s="117">
        <v>3231</v>
      </c>
      <c r="B133" s="118"/>
      <c r="C133" s="119"/>
      <c r="D133" s="116" t="s">
        <v>196</v>
      </c>
      <c r="E133" s="8">
        <v>55</v>
      </c>
      <c r="F133" s="9">
        <v>100</v>
      </c>
      <c r="G133" s="9">
        <v>100</v>
      </c>
      <c r="H133" s="9"/>
      <c r="I133" s="9"/>
    </row>
    <row r="134" spans="1:9" x14ac:dyDescent="0.25">
      <c r="A134" s="117">
        <v>3232</v>
      </c>
      <c r="B134" s="118"/>
      <c r="C134" s="119"/>
      <c r="D134" s="116" t="s">
        <v>197</v>
      </c>
      <c r="E134" s="8">
        <v>702</v>
      </c>
      <c r="F134" s="9"/>
      <c r="G134" s="9">
        <v>700</v>
      </c>
      <c r="H134" s="9"/>
      <c r="I134" s="9"/>
    </row>
    <row r="135" spans="1:9" x14ac:dyDescent="0.25">
      <c r="A135" s="117">
        <v>3235</v>
      </c>
      <c r="B135" s="118"/>
      <c r="C135" s="119"/>
      <c r="D135" s="116" t="s">
        <v>85</v>
      </c>
      <c r="E135" s="8">
        <v>690</v>
      </c>
      <c r="F135" s="9">
        <v>800</v>
      </c>
      <c r="G135" s="9">
        <v>800</v>
      </c>
      <c r="H135" s="9"/>
      <c r="I135" s="9"/>
    </row>
    <row r="136" spans="1:9" x14ac:dyDescent="0.25">
      <c r="A136" s="117">
        <v>3237</v>
      </c>
      <c r="B136" s="118"/>
      <c r="C136" s="119"/>
      <c r="D136" s="116" t="s">
        <v>199</v>
      </c>
      <c r="E136" s="8">
        <v>100</v>
      </c>
      <c r="F136" s="9">
        <v>100</v>
      </c>
      <c r="G136" s="9">
        <v>100</v>
      </c>
      <c r="H136" s="9"/>
      <c r="I136" s="9"/>
    </row>
    <row r="137" spans="1:9" x14ac:dyDescent="0.25">
      <c r="A137" s="117">
        <v>3239</v>
      </c>
      <c r="B137" s="118"/>
      <c r="C137" s="119"/>
      <c r="D137" s="116" t="s">
        <v>200</v>
      </c>
      <c r="E137" s="8">
        <v>9473</v>
      </c>
      <c r="F137" s="9">
        <v>11000</v>
      </c>
      <c r="G137" s="9">
        <v>5000</v>
      </c>
      <c r="H137" s="9"/>
      <c r="I137" s="9"/>
    </row>
    <row r="138" spans="1:9" x14ac:dyDescent="0.25">
      <c r="A138" s="126">
        <v>329</v>
      </c>
      <c r="B138" s="127"/>
      <c r="C138" s="128"/>
      <c r="D138" s="129" t="s">
        <v>201</v>
      </c>
      <c r="E138" s="130">
        <f>SUM(E139:E141)</f>
        <v>4062.39</v>
      </c>
      <c r="F138" s="131">
        <f>SUM(F139:F141)</f>
        <v>6800</v>
      </c>
      <c r="G138" s="131">
        <f>SUM(G139:G141)</f>
        <v>3830</v>
      </c>
      <c r="H138" s="131"/>
      <c r="I138" s="131"/>
    </row>
    <row r="139" spans="1:9" x14ac:dyDescent="0.25">
      <c r="A139" s="117">
        <v>3292</v>
      </c>
      <c r="B139" s="118"/>
      <c r="C139" s="119"/>
      <c r="D139" s="116" t="s">
        <v>90</v>
      </c>
      <c r="E139" s="8">
        <v>724</v>
      </c>
      <c r="F139" s="9">
        <v>760</v>
      </c>
      <c r="G139" s="9">
        <v>800</v>
      </c>
      <c r="H139" s="9"/>
      <c r="I139" s="9"/>
    </row>
    <row r="140" spans="1:9" x14ac:dyDescent="0.25">
      <c r="A140" s="117">
        <v>3294</v>
      </c>
      <c r="B140" s="118"/>
      <c r="C140" s="119"/>
      <c r="D140" s="116" t="s">
        <v>91</v>
      </c>
      <c r="E140" s="8">
        <v>13.27</v>
      </c>
      <c r="F140" s="9">
        <v>40</v>
      </c>
      <c r="G140" s="9">
        <v>30</v>
      </c>
      <c r="H140" s="9"/>
      <c r="I140" s="9"/>
    </row>
    <row r="141" spans="1:9" x14ac:dyDescent="0.25">
      <c r="A141" s="117">
        <v>3299</v>
      </c>
      <c r="B141" s="118"/>
      <c r="C141" s="119"/>
      <c r="D141" s="116" t="s">
        <v>182</v>
      </c>
      <c r="E141" s="8">
        <v>3325.12</v>
      </c>
      <c r="F141" s="9">
        <v>6000</v>
      </c>
      <c r="G141" s="9">
        <v>3000</v>
      </c>
      <c r="H141" s="9"/>
      <c r="I141" s="9"/>
    </row>
    <row r="142" spans="1:9" x14ac:dyDescent="0.25">
      <c r="A142" s="137">
        <v>38</v>
      </c>
      <c r="B142" s="138"/>
      <c r="C142" s="139"/>
      <c r="D142" s="134" t="s">
        <v>182</v>
      </c>
      <c r="E142" s="135">
        <v>324</v>
      </c>
      <c r="F142" s="136"/>
      <c r="G142" s="136">
        <v>800</v>
      </c>
      <c r="H142" s="136">
        <v>1000</v>
      </c>
      <c r="I142" s="140">
        <v>1000</v>
      </c>
    </row>
    <row r="143" spans="1:9" x14ac:dyDescent="0.25">
      <c r="A143" s="126">
        <v>381</v>
      </c>
      <c r="B143" s="127"/>
      <c r="C143" s="128"/>
      <c r="D143" s="129" t="s">
        <v>112</v>
      </c>
      <c r="E143" s="130">
        <v>324</v>
      </c>
      <c r="F143" s="131"/>
      <c r="G143" s="131">
        <v>800</v>
      </c>
      <c r="H143" s="131">
        <v>1000</v>
      </c>
      <c r="I143" s="132">
        <v>1000</v>
      </c>
    </row>
    <row r="144" spans="1:9" x14ac:dyDescent="0.25">
      <c r="A144" s="110">
        <v>3811</v>
      </c>
      <c r="B144" s="111"/>
      <c r="C144" s="112"/>
      <c r="D144" s="109" t="s">
        <v>124</v>
      </c>
      <c r="E144" s="8">
        <v>324</v>
      </c>
      <c r="F144" s="9"/>
      <c r="G144" s="9">
        <v>800</v>
      </c>
      <c r="H144" s="9">
        <v>1000</v>
      </c>
      <c r="I144" s="10">
        <v>1000</v>
      </c>
    </row>
    <row r="145" spans="1:11" x14ac:dyDescent="0.25">
      <c r="A145" s="189" t="s">
        <v>150</v>
      </c>
      <c r="B145" s="190"/>
      <c r="C145" s="191"/>
      <c r="D145" s="64" t="s">
        <v>96</v>
      </c>
      <c r="E145" s="8"/>
      <c r="F145" s="9"/>
      <c r="G145" s="9"/>
      <c r="H145" s="9"/>
      <c r="I145" s="10"/>
    </row>
    <row r="146" spans="1:11" s="77" customFormat="1" x14ac:dyDescent="0.25">
      <c r="A146" s="123">
        <v>3</v>
      </c>
      <c r="B146" s="124"/>
      <c r="C146" s="125"/>
      <c r="D146" s="122" t="s">
        <v>10</v>
      </c>
      <c r="E146" s="102"/>
      <c r="F146" s="103">
        <v>200</v>
      </c>
      <c r="G146" s="103">
        <v>200</v>
      </c>
      <c r="H146" s="103">
        <v>200</v>
      </c>
      <c r="I146" s="104">
        <v>200</v>
      </c>
    </row>
    <row r="147" spans="1:11" x14ac:dyDescent="0.25">
      <c r="A147" s="137">
        <v>32</v>
      </c>
      <c r="B147" s="138"/>
      <c r="C147" s="139"/>
      <c r="D147" s="134" t="s">
        <v>21</v>
      </c>
      <c r="E147" s="135"/>
      <c r="F147" s="136">
        <v>200</v>
      </c>
      <c r="G147" s="136">
        <v>200</v>
      </c>
      <c r="H147" s="136">
        <v>200</v>
      </c>
      <c r="I147" s="140">
        <v>200</v>
      </c>
    </row>
    <row r="148" spans="1:11" x14ac:dyDescent="0.25">
      <c r="A148" s="126">
        <v>322</v>
      </c>
      <c r="B148" s="127"/>
      <c r="C148" s="128"/>
      <c r="D148" s="129" t="s">
        <v>190</v>
      </c>
      <c r="E148" s="130"/>
      <c r="F148" s="131">
        <v>200</v>
      </c>
      <c r="G148" s="131">
        <v>200</v>
      </c>
      <c r="H148" s="131"/>
      <c r="I148" s="132"/>
    </row>
    <row r="149" spans="1:11" x14ac:dyDescent="0.25">
      <c r="A149" s="110">
        <v>3221</v>
      </c>
      <c r="B149" s="111"/>
      <c r="C149" s="112"/>
      <c r="D149" s="109" t="s">
        <v>213</v>
      </c>
      <c r="E149" s="8"/>
      <c r="F149" s="9">
        <v>200</v>
      </c>
      <c r="G149" s="9">
        <v>200</v>
      </c>
      <c r="H149" s="9"/>
      <c r="I149" s="10"/>
    </row>
    <row r="150" spans="1:11" x14ac:dyDescent="0.25">
      <c r="A150" s="189" t="s">
        <v>168</v>
      </c>
      <c r="B150" s="190"/>
      <c r="C150" s="191"/>
      <c r="D150" s="64" t="s">
        <v>102</v>
      </c>
      <c r="E150" s="8"/>
      <c r="F150" s="9"/>
      <c r="G150" s="9"/>
      <c r="H150" s="9"/>
      <c r="I150" s="10"/>
    </row>
    <row r="151" spans="1:11" x14ac:dyDescent="0.25">
      <c r="A151" s="62">
        <v>3</v>
      </c>
      <c r="B151" s="63"/>
      <c r="C151" s="64"/>
      <c r="D151" s="65" t="s">
        <v>10</v>
      </c>
      <c r="E151" s="8"/>
      <c r="F151" s="9"/>
      <c r="G151" s="9"/>
      <c r="H151" s="9"/>
      <c r="I151" s="10"/>
    </row>
    <row r="152" spans="1:11" x14ac:dyDescent="0.25">
      <c r="A152" s="66">
        <v>32</v>
      </c>
      <c r="B152" s="67"/>
      <c r="C152" s="68"/>
      <c r="D152" s="65" t="s">
        <v>21</v>
      </c>
      <c r="E152" s="8"/>
      <c r="F152" s="9"/>
      <c r="G152" s="9"/>
      <c r="H152" s="9"/>
      <c r="I152" s="10"/>
    </row>
    <row r="153" spans="1:11" x14ac:dyDescent="0.25">
      <c r="A153" s="66"/>
      <c r="B153" s="67"/>
      <c r="C153" s="68"/>
      <c r="D153" s="65"/>
      <c r="E153" s="8"/>
      <c r="F153" s="9"/>
      <c r="G153" s="9"/>
      <c r="H153" s="9"/>
      <c r="I153" s="10"/>
    </row>
    <row r="154" spans="1:11" x14ac:dyDescent="0.25">
      <c r="A154" s="66"/>
      <c r="B154" s="67"/>
      <c r="C154" s="68"/>
      <c r="D154" s="65"/>
      <c r="E154" s="8"/>
      <c r="F154" s="9"/>
      <c r="G154" s="9"/>
      <c r="H154" s="9"/>
      <c r="I154" s="10"/>
    </row>
    <row r="155" spans="1:11" x14ac:dyDescent="0.25">
      <c r="A155" s="192" t="s">
        <v>134</v>
      </c>
      <c r="B155" s="193"/>
      <c r="C155" s="194"/>
      <c r="D155" s="61" t="s">
        <v>135</v>
      </c>
      <c r="E155" s="8"/>
      <c r="F155" s="9"/>
      <c r="G155" s="9"/>
      <c r="H155" s="9"/>
      <c r="I155" s="9"/>
      <c r="J155" s="69"/>
      <c r="K155" s="69"/>
    </row>
    <row r="156" spans="1:11" ht="25.5" x14ac:dyDescent="0.25">
      <c r="A156" s="192" t="s">
        <v>25</v>
      </c>
      <c r="B156" s="193"/>
      <c r="C156" s="194"/>
      <c r="D156" s="61" t="s">
        <v>26</v>
      </c>
      <c r="E156" s="8"/>
      <c r="F156" s="9"/>
      <c r="G156" s="9"/>
      <c r="H156" s="9"/>
      <c r="I156" s="9"/>
      <c r="J156" s="78"/>
      <c r="K156" s="78"/>
    </row>
    <row r="157" spans="1:11" x14ac:dyDescent="0.25">
      <c r="A157" s="189" t="s">
        <v>147</v>
      </c>
      <c r="B157" s="190"/>
      <c r="C157" s="191"/>
      <c r="D157" s="64" t="s">
        <v>72</v>
      </c>
      <c r="E157" s="8"/>
      <c r="F157" s="9"/>
      <c r="G157" s="9"/>
      <c r="H157" s="9"/>
      <c r="I157" s="10"/>
      <c r="J157" s="78"/>
      <c r="K157" s="78"/>
    </row>
    <row r="158" spans="1:11" s="77" customFormat="1" ht="25.5" x14ac:dyDescent="0.25">
      <c r="A158" s="192">
        <v>4</v>
      </c>
      <c r="B158" s="193"/>
      <c r="C158" s="194"/>
      <c r="D158" s="122" t="s">
        <v>12</v>
      </c>
      <c r="E158" s="102">
        <v>15945</v>
      </c>
      <c r="F158" s="103">
        <v>9500</v>
      </c>
      <c r="G158" s="103">
        <v>5000</v>
      </c>
      <c r="H158" s="103">
        <v>5000</v>
      </c>
      <c r="I158" s="104">
        <v>5000</v>
      </c>
    </row>
    <row r="159" spans="1:11" ht="25.5" x14ac:dyDescent="0.25">
      <c r="A159" s="195">
        <v>42</v>
      </c>
      <c r="B159" s="196"/>
      <c r="C159" s="197"/>
      <c r="D159" s="65" t="s">
        <v>32</v>
      </c>
      <c r="E159" s="8">
        <v>15945</v>
      </c>
      <c r="F159" s="9">
        <v>9000</v>
      </c>
      <c r="G159" s="9">
        <v>4500</v>
      </c>
      <c r="H159" s="9">
        <v>5000</v>
      </c>
      <c r="I159" s="10">
        <v>5000</v>
      </c>
      <c r="J159" s="78"/>
      <c r="K159" s="78"/>
    </row>
    <row r="160" spans="1:11" x14ac:dyDescent="0.25">
      <c r="A160" s="148">
        <v>422</v>
      </c>
      <c r="B160" s="149"/>
      <c r="C160" s="150"/>
      <c r="D160" s="151" t="s">
        <v>209</v>
      </c>
      <c r="E160" s="152">
        <v>14508</v>
      </c>
      <c r="F160" s="153">
        <v>9000</v>
      </c>
      <c r="G160" s="153">
        <v>4500</v>
      </c>
      <c r="H160" s="153"/>
      <c r="I160" s="154"/>
      <c r="J160" s="78"/>
      <c r="K160" s="78"/>
    </row>
    <row r="161" spans="1:11" x14ac:dyDescent="0.25">
      <c r="A161" s="108">
        <v>4221</v>
      </c>
      <c r="B161" s="113"/>
      <c r="C161" s="114"/>
      <c r="D161" s="109" t="s">
        <v>97</v>
      </c>
      <c r="E161" s="8">
        <v>14508</v>
      </c>
      <c r="F161" s="9">
        <v>9000</v>
      </c>
      <c r="G161" s="9">
        <v>4500</v>
      </c>
      <c r="H161" s="9"/>
      <c r="I161" s="10"/>
      <c r="J161" s="78"/>
      <c r="K161" s="78"/>
    </row>
    <row r="162" spans="1:11" ht="21" customHeight="1" x14ac:dyDescent="0.25">
      <c r="A162" s="148">
        <v>424</v>
      </c>
      <c r="B162" s="149"/>
      <c r="C162" s="150"/>
      <c r="D162" s="151" t="s">
        <v>212</v>
      </c>
      <c r="E162" s="152">
        <v>1437</v>
      </c>
      <c r="F162" s="153">
        <v>500</v>
      </c>
      <c r="G162" s="153">
        <v>500</v>
      </c>
      <c r="H162" s="153"/>
      <c r="I162" s="154"/>
      <c r="J162" s="78"/>
      <c r="K162" s="78"/>
    </row>
    <row r="163" spans="1:11" x14ac:dyDescent="0.25">
      <c r="A163" s="110">
        <v>4241</v>
      </c>
      <c r="B163" s="111"/>
      <c r="C163" s="112"/>
      <c r="D163" s="109" t="s">
        <v>101</v>
      </c>
      <c r="E163" s="8">
        <v>1437</v>
      </c>
      <c r="F163" s="9">
        <v>500</v>
      </c>
      <c r="G163" s="9">
        <v>500</v>
      </c>
      <c r="H163" s="9"/>
      <c r="I163" s="10"/>
      <c r="J163" s="78"/>
      <c r="K163" s="78"/>
    </row>
    <row r="164" spans="1:11" x14ac:dyDescent="0.25">
      <c r="A164" s="189" t="s">
        <v>148</v>
      </c>
      <c r="B164" s="190"/>
      <c r="C164" s="191"/>
      <c r="D164" s="64" t="s">
        <v>94</v>
      </c>
      <c r="E164" s="8"/>
      <c r="F164" s="9"/>
      <c r="G164" s="9"/>
      <c r="H164" s="9"/>
      <c r="I164" s="10"/>
      <c r="J164" s="78"/>
      <c r="K164" s="78"/>
    </row>
    <row r="165" spans="1:11" s="77" customFormat="1" ht="25.5" x14ac:dyDescent="0.25">
      <c r="A165" s="192">
        <v>4</v>
      </c>
      <c r="B165" s="193"/>
      <c r="C165" s="194"/>
      <c r="D165" s="122" t="s">
        <v>12</v>
      </c>
      <c r="E165" s="102">
        <v>2075</v>
      </c>
      <c r="F165" s="103">
        <v>2000</v>
      </c>
      <c r="G165" s="103">
        <v>2000</v>
      </c>
      <c r="H165" s="103">
        <v>2000</v>
      </c>
      <c r="I165" s="104">
        <v>2000</v>
      </c>
    </row>
    <row r="166" spans="1:11" ht="25.5" x14ac:dyDescent="0.25">
      <c r="A166" s="141">
        <v>42</v>
      </c>
      <c r="B166" s="142"/>
      <c r="C166" s="143"/>
      <c r="D166" s="144" t="s">
        <v>32</v>
      </c>
      <c r="E166" s="145">
        <v>2075</v>
      </c>
      <c r="F166" s="146">
        <v>2000</v>
      </c>
      <c r="G166" s="146">
        <v>2000</v>
      </c>
      <c r="H166" s="146">
        <v>2000</v>
      </c>
      <c r="I166" s="147">
        <v>2000</v>
      </c>
      <c r="J166" s="78"/>
      <c r="K166" s="78"/>
    </row>
    <row r="167" spans="1:11" x14ac:dyDescent="0.25">
      <c r="A167" s="148">
        <v>422</v>
      </c>
      <c r="B167" s="149"/>
      <c r="C167" s="150"/>
      <c r="D167" s="151" t="s">
        <v>209</v>
      </c>
      <c r="E167" s="152">
        <v>1447</v>
      </c>
      <c r="F167" s="153">
        <v>1500</v>
      </c>
      <c r="G167" s="153">
        <v>1200</v>
      </c>
      <c r="H167" s="153"/>
      <c r="I167" s="154"/>
      <c r="J167" s="78"/>
      <c r="K167" s="78"/>
    </row>
    <row r="168" spans="1:11" x14ac:dyDescent="0.25">
      <c r="A168" s="108">
        <v>4221</v>
      </c>
      <c r="B168" s="113"/>
      <c r="C168" s="114"/>
      <c r="D168" s="109" t="s">
        <v>97</v>
      </c>
      <c r="E168" s="8">
        <v>748</v>
      </c>
      <c r="F168" s="9">
        <v>1500</v>
      </c>
      <c r="G168" s="9">
        <v>1200</v>
      </c>
      <c r="H168" s="9"/>
      <c r="I168" s="10"/>
      <c r="J168" s="78"/>
      <c r="K168" s="78"/>
    </row>
    <row r="169" spans="1:11" x14ac:dyDescent="0.25">
      <c r="A169" s="108">
        <v>4222</v>
      </c>
      <c r="B169" s="113"/>
      <c r="C169" s="114"/>
      <c r="D169" s="109" t="s">
        <v>210</v>
      </c>
      <c r="E169" s="8">
        <v>699</v>
      </c>
      <c r="F169" s="9"/>
      <c r="G169" s="9"/>
      <c r="H169" s="9"/>
      <c r="I169" s="10"/>
      <c r="J169" s="78"/>
      <c r="K169" s="78"/>
    </row>
    <row r="170" spans="1:11" ht="23.25" customHeight="1" x14ac:dyDescent="0.25">
      <c r="A170" s="148">
        <v>424</v>
      </c>
      <c r="B170" s="149"/>
      <c r="C170" s="150"/>
      <c r="D170" s="151" t="s">
        <v>212</v>
      </c>
      <c r="E170" s="152">
        <v>628</v>
      </c>
      <c r="F170" s="153"/>
      <c r="G170" s="153"/>
      <c r="H170" s="153"/>
      <c r="I170" s="154"/>
      <c r="J170" s="78"/>
      <c r="K170" s="78"/>
    </row>
    <row r="171" spans="1:11" x14ac:dyDescent="0.25">
      <c r="A171" s="110">
        <v>4241</v>
      </c>
      <c r="B171" s="111"/>
      <c r="C171" s="112"/>
      <c r="D171" s="109" t="s">
        <v>101</v>
      </c>
      <c r="E171" s="8">
        <v>628</v>
      </c>
      <c r="F171" s="9">
        <v>500</v>
      </c>
      <c r="G171" s="9">
        <v>800</v>
      </c>
      <c r="H171" s="9"/>
      <c r="I171" s="10"/>
      <c r="J171" s="78"/>
      <c r="K171" s="78"/>
    </row>
    <row r="172" spans="1:11" ht="25.5" x14ac:dyDescent="0.25">
      <c r="A172" s="77" t="s">
        <v>218</v>
      </c>
      <c r="B172" s="163"/>
      <c r="C172" s="164"/>
      <c r="D172" s="162" t="s">
        <v>219</v>
      </c>
      <c r="E172" s="8"/>
      <c r="F172" s="9"/>
      <c r="G172" s="9"/>
      <c r="H172" s="9"/>
      <c r="I172" s="10"/>
      <c r="J172" s="78"/>
      <c r="K172" s="78"/>
    </row>
    <row r="173" spans="1:11" ht="22.5" customHeight="1" x14ac:dyDescent="0.25">
      <c r="A173" s="189" t="s">
        <v>138</v>
      </c>
      <c r="B173" s="178"/>
      <c r="C173" s="179"/>
      <c r="D173" s="96" t="s">
        <v>139</v>
      </c>
      <c r="E173" s="8"/>
      <c r="F173" s="9"/>
      <c r="G173" s="9"/>
      <c r="H173" s="9"/>
      <c r="I173" s="10"/>
      <c r="J173" s="77"/>
      <c r="K173" s="77"/>
    </row>
    <row r="174" spans="1:11" s="77" customFormat="1" ht="33" customHeight="1" x14ac:dyDescent="0.25">
      <c r="A174" s="120">
        <v>4</v>
      </c>
      <c r="B174" s="160"/>
      <c r="C174" s="161"/>
      <c r="D174" s="122" t="s">
        <v>12</v>
      </c>
      <c r="E174" s="102">
        <v>1248</v>
      </c>
      <c r="F174" s="103">
        <v>3000</v>
      </c>
      <c r="G174" s="103">
        <v>2500</v>
      </c>
      <c r="H174" s="103">
        <v>3000</v>
      </c>
      <c r="I174" s="104">
        <v>3000</v>
      </c>
    </row>
    <row r="175" spans="1:11" ht="33" customHeight="1" x14ac:dyDescent="0.25">
      <c r="A175" s="141">
        <v>42</v>
      </c>
      <c r="B175" s="142"/>
      <c r="C175" s="143"/>
      <c r="D175" s="144" t="s">
        <v>32</v>
      </c>
      <c r="E175" s="145">
        <v>1248</v>
      </c>
      <c r="F175" s="146">
        <v>3000</v>
      </c>
      <c r="G175" s="146">
        <v>2500</v>
      </c>
      <c r="H175" s="146">
        <v>3000</v>
      </c>
      <c r="I175" s="147">
        <v>3000</v>
      </c>
      <c r="J175" s="77"/>
      <c r="K175" s="77"/>
    </row>
    <row r="176" spans="1:11" ht="22.5" customHeight="1" x14ac:dyDescent="0.25">
      <c r="A176" s="148">
        <v>421</v>
      </c>
      <c r="B176" s="149"/>
      <c r="C176" s="150"/>
      <c r="D176" s="151" t="s">
        <v>207</v>
      </c>
      <c r="E176" s="152">
        <v>829.53</v>
      </c>
      <c r="F176" s="153">
        <v>500</v>
      </c>
      <c r="G176" s="153"/>
      <c r="H176" s="153"/>
      <c r="I176" s="154"/>
      <c r="J176" s="77"/>
      <c r="K176" s="77"/>
    </row>
    <row r="177" spans="1:11" ht="21" customHeight="1" x14ac:dyDescent="0.25">
      <c r="A177" s="108">
        <v>4219</v>
      </c>
      <c r="B177" s="113"/>
      <c r="C177" s="114"/>
      <c r="D177" s="109" t="s">
        <v>208</v>
      </c>
      <c r="E177" s="8">
        <v>829.53</v>
      </c>
      <c r="F177" s="9">
        <v>500</v>
      </c>
      <c r="G177" s="9"/>
      <c r="H177" s="9"/>
      <c r="I177" s="10"/>
      <c r="J177" s="77"/>
      <c r="K177" s="77"/>
    </row>
    <row r="178" spans="1:11" ht="24" customHeight="1" x14ac:dyDescent="0.25">
      <c r="A178" s="148">
        <v>422</v>
      </c>
      <c r="B178" s="149"/>
      <c r="C178" s="150"/>
      <c r="D178" s="151" t="s">
        <v>209</v>
      </c>
      <c r="E178" s="152">
        <v>418</v>
      </c>
      <c r="F178" s="153">
        <v>2500</v>
      </c>
      <c r="G178" s="153">
        <v>2500</v>
      </c>
      <c r="H178" s="153"/>
      <c r="I178" s="154"/>
      <c r="J178" s="77"/>
      <c r="K178" s="77"/>
    </row>
    <row r="179" spans="1:11" ht="23.25" customHeight="1" x14ac:dyDescent="0.25">
      <c r="A179" s="108">
        <v>4221</v>
      </c>
      <c r="B179" s="113"/>
      <c r="C179" s="114"/>
      <c r="D179" s="109" t="s">
        <v>97</v>
      </c>
      <c r="E179" s="8">
        <v>274.23</v>
      </c>
      <c r="F179" s="9">
        <v>2500</v>
      </c>
      <c r="G179" s="9">
        <v>2500</v>
      </c>
      <c r="H179" s="9"/>
      <c r="I179" s="10"/>
      <c r="J179" s="77"/>
      <c r="K179" s="77"/>
    </row>
    <row r="180" spans="1:11" ht="22.5" customHeight="1" x14ac:dyDescent="0.25">
      <c r="A180" s="108">
        <v>4222</v>
      </c>
      <c r="B180" s="113"/>
      <c r="C180" s="114"/>
      <c r="D180" s="109" t="s">
        <v>211</v>
      </c>
      <c r="E180" s="8">
        <v>29</v>
      </c>
      <c r="F180" s="9"/>
      <c r="G180" s="9"/>
      <c r="H180" s="9"/>
      <c r="I180" s="10"/>
      <c r="J180" s="77"/>
      <c r="K180" s="77"/>
    </row>
    <row r="181" spans="1:11" ht="20.25" customHeight="1" x14ac:dyDescent="0.25">
      <c r="A181" s="108">
        <v>4226</v>
      </c>
      <c r="B181" s="113"/>
      <c r="C181" s="114"/>
      <c r="D181" s="109" t="s">
        <v>210</v>
      </c>
      <c r="E181" s="8">
        <v>115</v>
      </c>
      <c r="F181" s="9"/>
      <c r="G181" s="9"/>
      <c r="H181" s="9"/>
      <c r="I181" s="10"/>
      <c r="J181" s="77"/>
      <c r="K181" s="77"/>
    </row>
    <row r="182" spans="1:11" ht="29.25" customHeight="1" x14ac:dyDescent="0.25">
      <c r="A182" s="93">
        <v>45</v>
      </c>
      <c r="B182" s="95"/>
      <c r="C182" s="96"/>
      <c r="D182" s="94" t="s">
        <v>151</v>
      </c>
      <c r="E182" s="8"/>
      <c r="F182" s="9"/>
      <c r="G182" s="9"/>
      <c r="H182" s="9"/>
      <c r="I182" s="10"/>
      <c r="J182" s="77"/>
      <c r="K182" s="77"/>
    </row>
    <row r="183" spans="1:11" x14ac:dyDescent="0.25">
      <c r="A183" s="189" t="s">
        <v>168</v>
      </c>
      <c r="B183" s="190"/>
      <c r="C183" s="191"/>
      <c r="D183" s="64" t="s">
        <v>102</v>
      </c>
      <c r="E183" s="8"/>
      <c r="F183" s="9"/>
      <c r="G183" s="9"/>
      <c r="H183" s="9"/>
      <c r="I183" s="10"/>
      <c r="J183" s="77"/>
      <c r="K183" s="77"/>
    </row>
    <row r="184" spans="1:11" s="77" customFormat="1" ht="25.5" x14ac:dyDescent="0.25">
      <c r="A184" s="192">
        <v>4</v>
      </c>
      <c r="B184" s="193"/>
      <c r="C184" s="194"/>
      <c r="D184" s="122" t="s">
        <v>12</v>
      </c>
      <c r="E184" s="102"/>
      <c r="F184" s="103">
        <v>1500</v>
      </c>
      <c r="G184" s="103"/>
      <c r="H184" s="103"/>
      <c r="I184" s="104"/>
    </row>
    <row r="185" spans="1:11" ht="25.5" x14ac:dyDescent="0.25">
      <c r="A185" s="198">
        <v>42</v>
      </c>
      <c r="B185" s="199"/>
      <c r="C185" s="200"/>
      <c r="D185" s="144" t="s">
        <v>32</v>
      </c>
      <c r="E185" s="145"/>
      <c r="F185" s="146">
        <v>1500</v>
      </c>
      <c r="G185" s="146"/>
      <c r="H185" s="146"/>
      <c r="I185" s="147"/>
    </row>
    <row r="186" spans="1:11" x14ac:dyDescent="0.25">
      <c r="A186" s="156">
        <v>422</v>
      </c>
      <c r="B186" s="156"/>
      <c r="C186" s="157"/>
      <c r="D186" s="151" t="s">
        <v>209</v>
      </c>
      <c r="E186" s="152"/>
      <c r="F186" s="152">
        <v>1500</v>
      </c>
      <c r="G186" s="152"/>
      <c r="H186" s="152"/>
      <c r="I186" s="158"/>
    </row>
    <row r="187" spans="1:11" x14ac:dyDescent="0.25">
      <c r="A187" s="111">
        <v>4221</v>
      </c>
      <c r="B187" s="111"/>
      <c r="C187" s="112"/>
      <c r="D187" s="109" t="s">
        <v>97</v>
      </c>
      <c r="E187" s="8"/>
      <c r="F187" s="8">
        <v>1500</v>
      </c>
      <c r="G187" s="8"/>
      <c r="H187" s="8"/>
      <c r="I187" s="155"/>
    </row>
    <row r="188" spans="1:11" x14ac:dyDescent="0.25">
      <c r="A188" s="90" t="s">
        <v>152</v>
      </c>
      <c r="B188" s="90"/>
      <c r="C188" s="91"/>
      <c r="D188" s="91"/>
      <c r="E188" s="92">
        <v>1005518</v>
      </c>
      <c r="F188" s="92">
        <v>1071300</v>
      </c>
      <c r="G188" s="92">
        <v>1391300</v>
      </c>
      <c r="H188" s="92">
        <v>1400070</v>
      </c>
      <c r="I188" s="92">
        <v>1430700</v>
      </c>
      <c r="J188" s="77"/>
      <c r="K188" s="77"/>
    </row>
    <row r="190" spans="1:11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</row>
    <row r="191" spans="1:11" x14ac:dyDescent="0.25">
      <c r="A191" s="69"/>
      <c r="B191" s="69"/>
      <c r="C191" s="69"/>
      <c r="D191" s="78"/>
      <c r="E191" s="69"/>
      <c r="F191" s="69"/>
      <c r="G191" s="69"/>
      <c r="H191" s="78"/>
      <c r="I191" s="69"/>
      <c r="J191" s="69"/>
      <c r="K191" s="69"/>
    </row>
    <row r="193" spans="1:11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</row>
    <row r="194" spans="1:11" x14ac:dyDescent="0.2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</row>
    <row r="195" spans="1:11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</row>
    <row r="196" spans="1:11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</row>
    <row r="197" spans="1:11" x14ac:dyDescent="0.2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</row>
    <row r="198" spans="1:11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</row>
    <row r="199" spans="1:11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</row>
  </sheetData>
  <mergeCells count="46">
    <mergeCell ref="A92:C92"/>
    <mergeCell ref="A82:C82"/>
    <mergeCell ref="A54:C54"/>
    <mergeCell ref="A72:C72"/>
    <mergeCell ref="A8:C8"/>
    <mergeCell ref="A9:C9"/>
    <mergeCell ref="A103:C103"/>
    <mergeCell ref="A10:C10"/>
    <mergeCell ref="A71:C71"/>
    <mergeCell ref="A64:C64"/>
    <mergeCell ref="A65:C65"/>
    <mergeCell ref="A66:C66"/>
    <mergeCell ref="A68:C68"/>
    <mergeCell ref="A39:C39"/>
    <mergeCell ref="A40:C40"/>
    <mergeCell ref="A41:C41"/>
    <mergeCell ref="A79:C79"/>
    <mergeCell ref="A80:C80"/>
    <mergeCell ref="A90:C90"/>
    <mergeCell ref="A91:C91"/>
    <mergeCell ref="A183:C183"/>
    <mergeCell ref="A184:C184"/>
    <mergeCell ref="A185:C185"/>
    <mergeCell ref="A173:C173"/>
    <mergeCell ref="A1:I1"/>
    <mergeCell ref="A3:I3"/>
    <mergeCell ref="A5:C5"/>
    <mergeCell ref="A73:C73"/>
    <mergeCell ref="A78:C78"/>
    <mergeCell ref="A61:C61"/>
    <mergeCell ref="A42:C42"/>
    <mergeCell ref="A49:C49"/>
    <mergeCell ref="A52:C52"/>
    <mergeCell ref="A6:C6"/>
    <mergeCell ref="A7:C7"/>
    <mergeCell ref="A53:C53"/>
    <mergeCell ref="A164:C164"/>
    <mergeCell ref="A150:C150"/>
    <mergeCell ref="A155:C155"/>
    <mergeCell ref="A156:C156"/>
    <mergeCell ref="A165:C165"/>
    <mergeCell ref="A119:C119"/>
    <mergeCell ref="A145:C145"/>
    <mergeCell ref="A157:C157"/>
    <mergeCell ref="A158:C158"/>
    <mergeCell ref="A159:C159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Tajnica</cp:lastModifiedBy>
  <cp:lastPrinted>2024-10-30T10:39:40Z</cp:lastPrinted>
  <dcterms:created xsi:type="dcterms:W3CDTF">2022-08-12T12:51:27Z</dcterms:created>
  <dcterms:modified xsi:type="dcterms:W3CDTF">2024-12-12T10:24:58Z</dcterms:modified>
</cp:coreProperties>
</file>